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-my.sharepoint.com/personal/marc_le-goff_renault_com/Documents/= Plongée/Saison 2023-2024/"/>
    </mc:Choice>
  </mc:AlternateContent>
  <xr:revisionPtr revIDLastSave="559" documentId="8_{D2F62961-3A13-4182-AAC9-56D931A55304}" xr6:coauthVersionLast="47" xr6:coauthVersionMax="47" xr10:uidLastSave="{E52337D3-DE7B-4280-BAF3-536804B3A765}"/>
  <bookViews>
    <workbookView xWindow="-120" yWindow="-120" windowWidth="29040" windowHeight="15840" tabRatio="804" activeTab="2" xr2:uid="{00000000-000D-0000-FFFF-FFFF00000000}"/>
  </bookViews>
  <sheets>
    <sheet name="Modifs" sheetId="50" r:id="rId1"/>
    <sheet name="Calendrier" sheetId="37" r:id="rId2"/>
    <sheet name="Planning" sheetId="59" r:id="rId3"/>
    <sheet name="N1" sheetId="39" r:id="rId4"/>
    <sheet name="N2" sheetId="41" r:id="rId5"/>
    <sheet name="N3" sheetId="44" r:id="rId6"/>
    <sheet name="N4" sheetId="43" r:id="rId7"/>
    <sheet name="APNEE" sheetId="63" r:id="rId8"/>
    <sheet name="Nage" sheetId="42" r:id="rId9"/>
    <sheet name="Initiat TSI" sheetId="45" r:id="rId10"/>
    <sheet name="E3-E4" sheetId="49" r:id="rId11"/>
    <sheet name="Recyclage" sheetId="58" r:id="rId12"/>
    <sheet name="Nitrox" sheetId="47" r:id="rId13"/>
    <sheet name="Bio" sheetId="48" r:id="rId14"/>
    <sheet name="Salles Cours" sheetId="62" r:id="rId15"/>
    <sheet name="Orga bassin" sheetId="56" r:id="rId16"/>
  </sheets>
  <externalReferences>
    <externalReference r:id="rId17"/>
  </externalReferences>
  <definedNames>
    <definedName name="_xlnm._FilterDatabase" localSheetId="1" hidden="1">Calendrier!$A$5:$AD$31</definedName>
    <definedName name="_xlnm._FilterDatabase" localSheetId="5" hidden="1">'N3'!$B$6:$I$26</definedName>
    <definedName name="_xlnm._FilterDatabase" localSheetId="2" hidden="1">Planning!$B$4:$G$71</definedName>
    <definedName name="Apnee2017" localSheetId="13">'[1]Niveau 3'!#REF!</definedName>
    <definedName name="Apnee2017" localSheetId="1">'[1]Niveau 3'!#REF!</definedName>
    <definedName name="Apnee2017" localSheetId="10">'[1]Niveau 3'!#REF!</definedName>
    <definedName name="Apnee2017" localSheetId="9">'[1]Niveau 3'!#REF!</definedName>
    <definedName name="Apnee2017" localSheetId="3">'[1]Niveau 3'!#REF!</definedName>
    <definedName name="Apnee2017" localSheetId="4">'[1]Niveau 3'!#REF!</definedName>
    <definedName name="Apnee2017" localSheetId="5">'[1]Niveau 3'!#REF!</definedName>
    <definedName name="Apnee2017" localSheetId="6">'[1]Niveau 3'!#REF!</definedName>
    <definedName name="Apnee2017" localSheetId="8">'[1]Niveau 3'!#REF!</definedName>
    <definedName name="Apnee2017" localSheetId="12">'[1]Niveau 3'!#REF!</definedName>
    <definedName name="Apnee2017" localSheetId="2">'[1]Niveau 3'!#REF!</definedName>
    <definedName name="Apnee2017" localSheetId="11">'[1]Niveau 3'!#REF!</definedName>
    <definedName name="Apnee2017">'[1]Niveau 3'!#REF!</definedName>
    <definedName name="Excel_BuiltIn_Print_Area_4" localSheetId="13">'[1]Niveau 3'!#REF!</definedName>
    <definedName name="Excel_BuiltIn_Print_Area_4" localSheetId="1">'[1]Niveau 3'!#REF!</definedName>
    <definedName name="Excel_BuiltIn_Print_Area_4" localSheetId="10">'[1]Niveau 3'!#REF!</definedName>
    <definedName name="Excel_BuiltIn_Print_Area_4" localSheetId="9">'[1]Niveau 3'!#REF!</definedName>
    <definedName name="Excel_BuiltIn_Print_Area_4" localSheetId="3">'[1]Niveau 3'!#REF!</definedName>
    <definedName name="Excel_BuiltIn_Print_Area_4" localSheetId="4">'[1]Niveau 3'!#REF!</definedName>
    <definedName name="Excel_BuiltIn_Print_Area_4" localSheetId="5">'[1]Niveau 3'!#REF!</definedName>
    <definedName name="Excel_BuiltIn_Print_Area_4" localSheetId="6">'[1]Niveau 3'!#REF!</definedName>
    <definedName name="Excel_BuiltIn_Print_Area_4" localSheetId="8">'[1]Niveau 3'!#REF!</definedName>
    <definedName name="Excel_BuiltIn_Print_Area_4" localSheetId="12">'[1]Niveau 3'!#REF!</definedName>
    <definedName name="Excel_BuiltIn_Print_Area_4" localSheetId="2">'[1]Niveau 3'!#REF!</definedName>
    <definedName name="Excel_BuiltIn_Print_Area_4" localSheetId="11">'[1]Niveau 3'!#REF!</definedName>
    <definedName name="Excel_BuiltIn_Print_Area_4">'[1]Niveau 3'!#REF!</definedName>
    <definedName name="_xlnm.Print_Titles" localSheetId="1">Calendrier!$1:$4</definedName>
    <definedName name="_xlnm.Print_Titles" localSheetId="2">Planning!$3:$4</definedName>
    <definedName name="jj" localSheetId="7">'[1]Niveau 3'!#REF!</definedName>
    <definedName name="jj" localSheetId="11">'[1]Niveau 3'!#REF!</definedName>
    <definedName name="jj">'[1]Niveau 3'!#REF!</definedName>
    <definedName name="k" localSheetId="7">'[1]Niveau 3'!#REF!</definedName>
    <definedName name="k" localSheetId="11">'[1]Niveau 3'!#REF!</definedName>
    <definedName name="k">'[1]Niveau 3'!#REF!</definedName>
    <definedName name="zed" localSheetId="13">'[1]Niveau 3'!#REF!</definedName>
    <definedName name="zed" localSheetId="10">'[1]Niveau 3'!#REF!</definedName>
    <definedName name="zed" localSheetId="9">'[1]Niveau 3'!#REF!</definedName>
    <definedName name="zed" localSheetId="3">'[1]Niveau 3'!#REF!</definedName>
    <definedName name="zed" localSheetId="4">'[1]Niveau 3'!#REF!</definedName>
    <definedName name="zed" localSheetId="5">'[1]Niveau 3'!#REF!</definedName>
    <definedName name="zed" localSheetId="6">'[1]Niveau 3'!#REF!</definedName>
    <definedName name="zed" localSheetId="8">'[1]Niveau 3'!#REF!</definedName>
    <definedName name="zed" localSheetId="12">'[1]Niveau 3'!#REF!</definedName>
    <definedName name="zed" localSheetId="11">'[1]Niveau 3'!#REF!</definedName>
    <definedName name="zed">'[1]Niveau 3'!#REF!</definedName>
    <definedName name="_xlnm.Print_Area" localSheetId="2">Planning!$B$1:$K$88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59" l="1"/>
  <c r="K48" i="59"/>
  <c r="L68" i="59"/>
  <c r="K68" i="59"/>
  <c r="C35" i="45"/>
  <c r="J31" i="45"/>
  <c r="C17" i="45"/>
  <c r="J13" i="45"/>
  <c r="L40" i="59"/>
  <c r="K40" i="59" s="1"/>
  <c r="L19" i="59"/>
  <c r="K19" i="59" s="1"/>
  <c r="L11" i="59"/>
  <c r="K11" i="59" s="1"/>
  <c r="L62" i="59"/>
  <c r="K62" i="59" s="1"/>
  <c r="L59" i="59"/>
  <c r="K59" i="59"/>
  <c r="L57" i="59"/>
  <c r="K57" i="59" s="1"/>
  <c r="L52" i="59"/>
  <c r="K52" i="59" s="1"/>
  <c r="L50" i="59"/>
  <c r="K50" i="59" s="1"/>
  <c r="L46" i="59"/>
  <c r="K46" i="59" s="1"/>
  <c r="L43" i="59"/>
  <c r="K43" i="59" s="1"/>
  <c r="L37" i="59"/>
  <c r="K37" i="59" s="1"/>
  <c r="L34" i="59"/>
  <c r="K34" i="59" s="1"/>
  <c r="L13" i="59"/>
  <c r="K13" i="59" s="1"/>
  <c r="L12" i="59"/>
  <c r="K12" i="59" s="1"/>
  <c r="L27" i="59"/>
  <c r="K27" i="59" s="1"/>
  <c r="L25" i="59"/>
  <c r="K25" i="59" s="1"/>
  <c r="L22" i="59"/>
  <c r="K22" i="59" s="1"/>
  <c r="L17" i="59"/>
  <c r="K17" i="59" s="1"/>
  <c r="J15" i="48"/>
  <c r="L55" i="59"/>
  <c r="K55" i="59" s="1"/>
  <c r="L54" i="59"/>
  <c r="K54" i="59" s="1"/>
  <c r="C28" i="49"/>
  <c r="J25" i="49"/>
  <c r="A3" i="62"/>
  <c r="L29" i="59"/>
  <c r="K29" i="59" s="1"/>
  <c r="L51" i="59"/>
  <c r="K51" i="59" s="1"/>
  <c r="L45" i="59"/>
  <c r="K45" i="59" s="1"/>
  <c r="L39" i="59"/>
  <c r="K39" i="59" s="1"/>
  <c r="L31" i="59"/>
  <c r="K31" i="59" s="1"/>
  <c r="L24" i="59"/>
  <c r="K24" i="59" s="1"/>
  <c r="J15" i="41"/>
  <c r="B2" i="63" l="1"/>
  <c r="B2" i="44"/>
  <c r="E24" i="63"/>
  <c r="T24" i="63" s="1"/>
  <c r="G22" i="63"/>
  <c r="B22" i="63"/>
  <c r="L32" i="59"/>
  <c r="K32" i="59" s="1"/>
  <c r="L53" i="59"/>
  <c r="K53" i="59" s="1"/>
  <c r="L28" i="59"/>
  <c r="K28" i="59" s="1"/>
  <c r="L42" i="59"/>
  <c r="K42" i="59" s="1"/>
  <c r="L14" i="59" l="1"/>
  <c r="K14" i="59" s="1"/>
  <c r="C1" i="37"/>
  <c r="L36" i="59"/>
  <c r="K36" i="59" s="1"/>
  <c r="L41" i="59"/>
  <c r="K41" i="59" s="1"/>
  <c r="L44" i="59"/>
  <c r="K44" i="59" s="1"/>
  <c r="L47" i="59"/>
  <c r="K47" i="59" s="1"/>
  <c r="L49" i="59"/>
  <c r="K49" i="59" s="1"/>
  <c r="L56" i="59"/>
  <c r="K56" i="59" s="1"/>
  <c r="L58" i="59"/>
  <c r="K58" i="59" s="1"/>
  <c r="L60" i="59"/>
  <c r="K60" i="59" s="1"/>
  <c r="L61" i="59"/>
  <c r="K61" i="59" s="1"/>
  <c r="L63" i="59"/>
  <c r="K63" i="59" s="1"/>
  <c r="L64" i="59"/>
  <c r="K64" i="59" s="1"/>
  <c r="L65" i="59"/>
  <c r="K65" i="59" s="1"/>
  <c r="L66" i="59"/>
  <c r="K66" i="59" s="1"/>
  <c r="L67" i="59"/>
  <c r="K67" i="59" s="1"/>
  <c r="L69" i="59"/>
  <c r="K69" i="59" s="1"/>
  <c r="L70" i="59"/>
  <c r="K70" i="59" s="1"/>
  <c r="L15" i="59"/>
  <c r="K15" i="59" s="1"/>
  <c r="L16" i="59"/>
  <c r="K16" i="59" s="1"/>
  <c r="L21" i="59"/>
  <c r="K21" i="59" s="1"/>
  <c r="L35" i="59"/>
  <c r="K35" i="59" s="1"/>
  <c r="L7" i="59"/>
  <c r="K7" i="59" s="1"/>
  <c r="L8" i="59"/>
  <c r="K8" i="59" s="1"/>
  <c r="B2" i="41" l="1"/>
  <c r="L38" i="59" l="1"/>
  <c r="L33" i="59"/>
  <c r="L30" i="59"/>
  <c r="L26" i="59"/>
  <c r="L23" i="59"/>
  <c r="L20" i="59"/>
  <c r="L18" i="59"/>
  <c r="L10" i="59"/>
  <c r="L9" i="59"/>
  <c r="L6" i="59"/>
  <c r="L5" i="59"/>
  <c r="K26" i="59" l="1"/>
  <c r="K6" i="59"/>
  <c r="K9" i="59"/>
  <c r="K10" i="59"/>
  <c r="K30" i="59"/>
  <c r="C27" i="43" l="1"/>
  <c r="J16" i="43"/>
  <c r="K5" i="59" l="1"/>
  <c r="P17" i="58" l="1"/>
  <c r="B2" i="58"/>
  <c r="B2" i="48" l="1"/>
  <c r="B2" i="47"/>
  <c r="B2" i="49"/>
  <c r="B2" i="42"/>
  <c r="B2" i="45"/>
  <c r="B2" i="43"/>
  <c r="K18" i="59" l="1"/>
  <c r="K23" i="59" l="1"/>
  <c r="K20" i="59"/>
  <c r="C27" i="44"/>
  <c r="C14" i="49" l="1"/>
  <c r="J11" i="49"/>
  <c r="C29" i="47"/>
  <c r="F29" i="47"/>
  <c r="L15" i="47"/>
  <c r="O17" i="44" l="1"/>
  <c r="C26" i="42"/>
  <c r="I15" i="42"/>
  <c r="I15" i="39"/>
  <c r="C28" i="41"/>
  <c r="C24" i="39"/>
  <c r="K33" i="59" l="1"/>
  <c r="K38" i="5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LE-GOFF Marc</author>
  </authors>
  <commentList>
    <comment ref="F6" authorId="0" shapeId="0" xr:uid="{3549B8D6-4A61-4FC5-8621-11D7343685DC}">
      <text>
        <r>
          <rPr>
            <b/>
            <sz val="9"/>
            <color indexed="81"/>
            <rFont val="Tahoma"/>
            <family val="2"/>
          </rPr>
          <t>ESR = ~15 plongées autonomes</t>
        </r>
      </text>
    </comment>
    <comment ref="G6" authorId="0" shapeId="0" xr:uid="{CA2FCB5A-48BC-4B24-8B5C-DF660BA55CD3}">
      <text>
        <r>
          <rPr>
            <b/>
            <sz val="9"/>
            <color indexed="81"/>
            <rFont val="Tahoma"/>
            <family val="2"/>
          </rPr>
          <t>ESR = 10 plongées &gt; 35m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LEHOUX Olivier</author>
    <author>THEVENART Joel</author>
  </authors>
  <commentList>
    <comment ref="B9" authorId="0" shapeId="0" xr:uid="{84BB7EDF-02EC-4CA7-B96B-E6B5E96C3937}">
      <text>
        <r>
          <rPr>
            <b/>
            <sz val="9"/>
            <color indexed="81"/>
            <rFont val="Tahoma"/>
            <family val="2"/>
          </rPr>
          <t>Compagne Pierre Leroy</t>
        </r>
      </text>
    </comment>
    <comment ref="N9" authorId="1" shapeId="0" xr:uid="{C933928E-F72C-4F72-9FEF-E45BDFAE2A71}">
      <text>
        <r>
          <rPr>
            <b/>
            <sz val="9"/>
            <color indexed="81"/>
            <rFont val="Tahoma"/>
            <family val="2"/>
          </rPr>
          <t>THEVENART Joel:</t>
        </r>
        <r>
          <rPr>
            <sz val="9"/>
            <color indexed="81"/>
            <rFont val="Tahoma"/>
            <family val="2"/>
          </rPr>
          <t xml:space="preserve">
Manque validation RIFA-A pour équivalece APNEE</t>
        </r>
      </text>
    </comment>
  </commentList>
</comments>
</file>

<file path=xl/sharedStrings.xml><?xml version="1.0" encoding="utf-8"?>
<sst xmlns="http://schemas.openxmlformats.org/spreadsheetml/2006/main" count="1627" uniqueCount="529">
  <si>
    <t>Dates</t>
  </si>
  <si>
    <t>Nicolas</t>
  </si>
  <si>
    <t>N4</t>
  </si>
  <si>
    <t>Initiateurs</t>
  </si>
  <si>
    <t>Evenement</t>
  </si>
  <si>
    <t>Sorties Mer</t>
  </si>
  <si>
    <t>Descente de rivière (Dimanche)</t>
  </si>
  <si>
    <t>Michel</t>
  </si>
  <si>
    <t>Pierre</t>
  </si>
  <si>
    <t>Pré-requis N3</t>
  </si>
  <si>
    <t>Prénom</t>
  </si>
  <si>
    <t>Nb
Blocs</t>
  </si>
  <si>
    <t xml:space="preserve">Nom </t>
  </si>
  <si>
    <t>Jacques</t>
  </si>
  <si>
    <t>BAUMGARTNER</t>
  </si>
  <si>
    <t>Bio</t>
  </si>
  <si>
    <t>Sébastien</t>
  </si>
  <si>
    <t>RIFA-P</t>
  </si>
  <si>
    <t>IE2</t>
  </si>
  <si>
    <t xml:space="preserve">réglementation </t>
  </si>
  <si>
    <t xml:space="preserve"> physique</t>
  </si>
  <si>
    <t xml:space="preserve">tables /ordi </t>
  </si>
  <si>
    <t>Séance piscine</t>
  </si>
  <si>
    <t>Pas de piscine</t>
  </si>
  <si>
    <t>Jour férié</t>
  </si>
  <si>
    <t>Armistice</t>
  </si>
  <si>
    <t>Lundi de Pâques</t>
  </si>
  <si>
    <t>Jean-Claude</t>
  </si>
  <si>
    <t>N2</t>
  </si>
  <si>
    <t>N1</t>
  </si>
  <si>
    <t>E1</t>
  </si>
  <si>
    <t>E3</t>
  </si>
  <si>
    <t>E4</t>
  </si>
  <si>
    <t>E2</t>
  </si>
  <si>
    <t>Niv</t>
  </si>
  <si>
    <t>Matthieu</t>
  </si>
  <si>
    <t>Débutants</t>
  </si>
  <si>
    <t>Olivier</t>
  </si>
  <si>
    <t>VARENGO</t>
  </si>
  <si>
    <t>Fabrice</t>
  </si>
  <si>
    <t>PSP</t>
  </si>
  <si>
    <t>FRANCOIS</t>
  </si>
  <si>
    <t>N3 / PSP</t>
  </si>
  <si>
    <t>DREXLER</t>
  </si>
  <si>
    <t>Stéphane</t>
  </si>
  <si>
    <t>Fosse Apnée</t>
  </si>
  <si>
    <t>Vacances Paris</t>
  </si>
  <si>
    <t>Réunion Bureau</t>
  </si>
  <si>
    <t>MORGANT</t>
  </si>
  <si>
    <t>LEHOUX</t>
  </si>
  <si>
    <t xml:space="preserve">GILANT </t>
  </si>
  <si>
    <t>DELOGET</t>
  </si>
  <si>
    <t>Alain</t>
  </si>
  <si>
    <t>CARON</t>
  </si>
  <si>
    <t>Gilles</t>
  </si>
  <si>
    <t>DUMONT</t>
  </si>
  <si>
    <t>Pascal</t>
  </si>
  <si>
    <t>MADELAINE</t>
  </si>
  <si>
    <t>Patrick</t>
  </si>
  <si>
    <t>MAJ</t>
  </si>
  <si>
    <t>APNEE</t>
  </si>
  <si>
    <t>Niv.</t>
  </si>
  <si>
    <t>ASTIER</t>
  </si>
  <si>
    <t>MEUNIER</t>
  </si>
  <si>
    <t>SCHULER</t>
  </si>
  <si>
    <t>Materiel/détendeur/compresseur</t>
  </si>
  <si>
    <t>Salim</t>
  </si>
  <si>
    <t>ABDENNADHER</t>
  </si>
  <si>
    <t>LEROY</t>
  </si>
  <si>
    <t>Jean-Brice FRANCOIS</t>
  </si>
  <si>
    <t>Brigitte CORBEL</t>
  </si>
  <si>
    <t>Jean-Michel AUFFRET</t>
  </si>
  <si>
    <t>Référent Niveau &gt;</t>
  </si>
  <si>
    <t>SEPT</t>
  </si>
  <si>
    <t>OCT</t>
  </si>
  <si>
    <t>NOV</t>
  </si>
  <si>
    <t>DEC</t>
  </si>
  <si>
    <t>JANV</t>
  </si>
  <si>
    <t>FEV</t>
  </si>
  <si>
    <t>MARS</t>
  </si>
  <si>
    <t>AVR</t>
  </si>
  <si>
    <t>MAI</t>
  </si>
  <si>
    <t>JUIN</t>
  </si>
  <si>
    <t>Nbre total N1 :</t>
  </si>
  <si>
    <t>Plongeurs</t>
  </si>
  <si>
    <t>Cours Théoriques</t>
  </si>
  <si>
    <t xml:space="preserve">Date </t>
  </si>
  <si>
    <t>Sujet</t>
  </si>
  <si>
    <t>Salle</t>
  </si>
  <si>
    <t>Jean-Pierre</t>
  </si>
  <si>
    <t>N3</t>
  </si>
  <si>
    <t>Nage</t>
  </si>
  <si>
    <t>Encadrement</t>
  </si>
  <si>
    <t>Apnée</t>
  </si>
  <si>
    <t>Nuria</t>
  </si>
  <si>
    <t>Jean-Brice</t>
  </si>
  <si>
    <t>LE GOFF</t>
  </si>
  <si>
    <t>Marc</t>
  </si>
  <si>
    <t>CORBEL</t>
  </si>
  <si>
    <t>Brigitte</t>
  </si>
  <si>
    <t>AUFFRET</t>
  </si>
  <si>
    <t>Jean-Michel</t>
  </si>
  <si>
    <t>Nitrox base</t>
  </si>
  <si>
    <t>Nitrox Confirmé</t>
  </si>
  <si>
    <t>Piscine - salle cours</t>
  </si>
  <si>
    <t>Toutes</t>
  </si>
  <si>
    <t>voir Jean-Michel</t>
  </si>
  <si>
    <t>Théorie</t>
  </si>
  <si>
    <t>Version</t>
  </si>
  <si>
    <t>Modif</t>
  </si>
  <si>
    <t>Onglet mis à jour</t>
  </si>
  <si>
    <t>Encadrement Apnée</t>
  </si>
  <si>
    <t>A</t>
  </si>
  <si>
    <t>ACEL</t>
  </si>
  <si>
    <t>Nbre IE</t>
  </si>
  <si>
    <t>DUMAS</t>
  </si>
  <si>
    <t>Tous</t>
  </si>
  <si>
    <t>Début de saison … C'est parti !</t>
  </si>
  <si>
    <t>Pâques</t>
  </si>
  <si>
    <t>Ascension</t>
  </si>
  <si>
    <t>Fosse Plongée</t>
  </si>
  <si>
    <t>Séance Bio</t>
  </si>
  <si>
    <t>Marc LE GOFF</t>
  </si>
  <si>
    <t>Niveau &gt;</t>
  </si>
  <si>
    <t>COLOMER</t>
  </si>
  <si>
    <t>E3 / E4</t>
  </si>
  <si>
    <t>voir Brigitte</t>
  </si>
  <si>
    <t>Piscine - bord bassin</t>
  </si>
  <si>
    <t xml:space="preserve">FOSSE perso : </t>
  </si>
  <si>
    <r>
      <rPr>
        <b/>
        <sz val="11"/>
        <color theme="1"/>
        <rFont val="Candara"/>
        <family val="2"/>
      </rPr>
      <t>Fosses Apnée VILLENEUVE (ASD12) :</t>
    </r>
    <r>
      <rPr>
        <sz val="10"/>
        <color theme="1"/>
        <rFont val="Candara"/>
        <family val="2"/>
      </rPr>
      <t xml:space="preserve">
-Dimanche 13 Oct. 2019    19h30 21h30
-Dimanche 17 Nov. 2019    19h30 21h30
-Dimanche 15 Déc. 2019    19h30 21h30
-Dimanche 19 Jan. 2020    16h30 18h30
-Dimanche 02 Fév. 2020    17h30 19h30
-Dimanche 15 Mar. 2020    19h30 21h30
-Dimanche 26 Avr. 2020    19h30 21h30
-Dimanche 17 Mai. 2020    16h30 18h30</t>
    </r>
  </si>
  <si>
    <t xml:space="preserve">Planning dispo sur : </t>
  </si>
  <si>
    <t>www.esr-plongee.fr</t>
  </si>
  <si>
    <t>TOUSSUS</t>
  </si>
  <si>
    <t>Détendeurs</t>
  </si>
  <si>
    <t>Blocs</t>
  </si>
  <si>
    <t>Gilets</t>
  </si>
  <si>
    <t>Groupe responsable du gonflage &amp; du convoyage + de la distribution du materiel (Gilets &amp; Detendeurs)</t>
  </si>
  <si>
    <t>Zone d'évolution en blocs N1</t>
  </si>
  <si>
    <t>S1</t>
  </si>
  <si>
    <t>S2</t>
  </si>
  <si>
    <t>S3</t>
  </si>
  <si>
    <t>S4</t>
  </si>
  <si>
    <t>Cours N1</t>
  </si>
  <si>
    <t>PMT N2</t>
  </si>
  <si>
    <t>Niveau 4 et Initiateur</t>
  </si>
  <si>
    <t>PMT N3</t>
  </si>
  <si>
    <t>Cours N4</t>
  </si>
  <si>
    <t>Apnée Débutant</t>
  </si>
  <si>
    <t>Apnée conf</t>
  </si>
  <si>
    <t>Principe retenu :</t>
  </si>
  <si>
    <t>Cours N2/N3 (PMT)</t>
  </si>
  <si>
    <t>Pour les nageurs libres , utilisation de la ligne 3</t>
  </si>
  <si>
    <t>Meudon infirmerie</t>
  </si>
  <si>
    <t>Meudon
Grande salle</t>
  </si>
  <si>
    <t>Rdv Bureau</t>
  </si>
  <si>
    <t>TCR</t>
  </si>
  <si>
    <t>Activité</t>
  </si>
  <si>
    <t>Total APNEISTES</t>
  </si>
  <si>
    <t>Séance sans bloc</t>
  </si>
  <si>
    <t>Seance avec bloc</t>
  </si>
  <si>
    <t>Thèmes abordés</t>
  </si>
  <si>
    <t>Tous moniteurs</t>
  </si>
  <si>
    <t>Date</t>
  </si>
  <si>
    <t xml:space="preserve">Moniteurs </t>
  </si>
  <si>
    <t xml:space="preserve">groupe </t>
  </si>
  <si>
    <t xml:space="preserve">Semaine avec PSP </t>
  </si>
  <si>
    <t>Anat PhYsio</t>
  </si>
  <si>
    <t xml:space="preserve">accidents </t>
  </si>
  <si>
    <t>Semaine sans PSP</t>
  </si>
  <si>
    <t>Pentecôte</t>
  </si>
  <si>
    <t>&gt; 35m</t>
  </si>
  <si>
    <t>Autonomes</t>
  </si>
  <si>
    <t>S43</t>
  </si>
  <si>
    <t>Seance Théorique en salle (ou TEAMS)</t>
  </si>
  <si>
    <t>S17</t>
  </si>
  <si>
    <t>Audio TEAMS</t>
  </si>
  <si>
    <t>Coralie</t>
  </si>
  <si>
    <t>Séances Fosses &amp;Beaumont</t>
  </si>
  <si>
    <t>Lieu</t>
  </si>
  <si>
    <t>GP-N4 &amp; Apnée 10m</t>
  </si>
  <si>
    <t>Anthony</t>
  </si>
  <si>
    <t>GP-N4</t>
  </si>
  <si>
    <t>Beaumont</t>
  </si>
  <si>
    <r>
      <t xml:space="preserve">Niveau 4 et Initiateur </t>
    </r>
    <r>
      <rPr>
        <b/>
        <sz val="14"/>
        <color theme="1"/>
        <rFont val="Calibri"/>
        <family val="2"/>
        <scheme val="minor"/>
      </rPr>
      <t>(sans mannequin)</t>
    </r>
  </si>
  <si>
    <t>Apnée débutants</t>
  </si>
  <si>
    <t>Apnée béberts</t>
  </si>
  <si>
    <t>ligne d'eau cours fondamental N2,N3
et nage libre</t>
  </si>
  <si>
    <t>Zone d'évolution N1 
et nage libre</t>
  </si>
  <si>
    <t>D</t>
  </si>
  <si>
    <t>Sorties</t>
  </si>
  <si>
    <t>M</t>
  </si>
  <si>
    <t/>
  </si>
  <si>
    <t>J</t>
  </si>
  <si>
    <t>V</t>
  </si>
  <si>
    <t>L</t>
  </si>
  <si>
    <t>S</t>
  </si>
  <si>
    <t>S18</t>
  </si>
  <si>
    <t>S41</t>
  </si>
  <si>
    <t>S37</t>
  </si>
  <si>
    <t>S50</t>
  </si>
  <si>
    <t>S6</t>
  </si>
  <si>
    <t>S10</t>
  </si>
  <si>
    <t>S46</t>
  </si>
  <si>
    <t>S42</t>
  </si>
  <si>
    <t>S38</t>
  </si>
  <si>
    <t>S51</t>
  </si>
  <si>
    <t>S24</t>
  </si>
  <si>
    <t>S7</t>
  </si>
  <si>
    <t>S47</t>
  </si>
  <si>
    <t>S20</t>
  </si>
  <si>
    <t>S39</t>
  </si>
  <si>
    <t>S25</t>
  </si>
  <si>
    <t>S8</t>
  </si>
  <si>
    <t>S12</t>
  </si>
  <si>
    <t>S48</t>
  </si>
  <si>
    <t>S44</t>
  </si>
  <si>
    <t>S40</t>
  </si>
  <si>
    <t>S26</t>
  </si>
  <si>
    <t>S13</t>
  </si>
  <si>
    <t>S45</t>
  </si>
  <si>
    <t>S49</t>
  </si>
  <si>
    <t>S5</t>
  </si>
  <si>
    <t>S9</t>
  </si>
  <si>
    <t>Pas piscine</t>
  </si>
  <si>
    <t>IR</t>
  </si>
  <si>
    <t>SALESSE</t>
  </si>
  <si>
    <t>Laurent</t>
  </si>
  <si>
    <t>Oliver</t>
  </si>
  <si>
    <t>Benjamin MORGANT</t>
  </si>
  <si>
    <t>6L = 4
12L long = 21
12L court = 9
15L = 10</t>
  </si>
  <si>
    <t>HERY</t>
  </si>
  <si>
    <t>Charlotte</t>
  </si>
  <si>
    <t>BOUDAYA</t>
  </si>
  <si>
    <t>Labib</t>
  </si>
  <si>
    <t>BECHU</t>
  </si>
  <si>
    <t>David</t>
  </si>
  <si>
    <t>Nbre total ELEVE apnéiste :</t>
  </si>
  <si>
    <t>Capa. max à 30 pers</t>
  </si>
  <si>
    <r>
      <rPr>
        <b/>
        <sz val="11"/>
        <color theme="1"/>
        <rFont val="Candara"/>
        <family val="2"/>
      </rPr>
      <t>SEANCE eau : TOUTES</t>
    </r>
    <r>
      <rPr>
        <sz val="10"/>
        <color theme="1"/>
        <rFont val="Candara"/>
        <family val="2"/>
      </rPr>
      <t xml:space="preserve">
Stat + Dyn + Prépa RIFA-A</t>
    </r>
  </si>
  <si>
    <t>BlocN2</t>
  </si>
  <si>
    <t>Bloc N3</t>
  </si>
  <si>
    <t>Les groupes N2 &amp; N3 alterneront cours de leur niveau , PSP et Apnée.</t>
  </si>
  <si>
    <t>Le groupe de « base débutant Apnée » reçoit en S1 et S3 les 1/2 groupe N2 puis N3.</t>
  </si>
  <si>
    <t>Les groupes N2 &amp; N3 se diviseront en 2 groupes N2 et 2 groupe N3 pour les séances apnées (afin de lilmiter le Nb en Apnée)</t>
  </si>
  <si>
    <t>L’atelier PSP n’est mis en place que en S2 + S4 et reçoit alternativement les N2 &amp; N3.</t>
  </si>
  <si>
    <r>
      <t xml:space="preserve">Si besoin, les N4 et Initiateurs auront Mannequin les Semaines </t>
    </r>
    <r>
      <rPr>
        <u/>
        <sz val="11"/>
        <color theme="1"/>
        <rFont val="Calibri"/>
        <family val="2"/>
        <scheme val="minor"/>
      </rPr>
      <t xml:space="preserve">sans </t>
    </r>
    <r>
      <rPr>
        <sz val="11"/>
        <color theme="1"/>
        <rFont val="Calibri"/>
        <family val="2"/>
        <scheme val="minor"/>
      </rPr>
      <t>PSP</t>
    </r>
  </si>
  <si>
    <t>L'atelier PSP sera matérialisé par les lignes + flotteurs, au fond + en surface.</t>
  </si>
  <si>
    <t>Il sera mis en place 1 sem / 2 afin de laisser les lignes d'eau dans leur totalité</t>
  </si>
  <si>
    <t xml:space="preserve">L’atelier PSP est mis en transversal bassin et n’utilise d’1/5 de bassin vers le fond. </t>
  </si>
  <si>
    <t xml:space="preserve">N2 </t>
  </si>
  <si>
    <t xml:space="preserve">N3 </t>
  </si>
  <si>
    <t>S36</t>
  </si>
  <si>
    <t>S11</t>
  </si>
  <si>
    <t>S16</t>
  </si>
  <si>
    <t>S23</t>
  </si>
  <si>
    <t>Ouvert à tous les adhérents ESR plongée</t>
  </si>
  <si>
    <t>Rentrée Piscine</t>
  </si>
  <si>
    <t>PA40</t>
  </si>
  <si>
    <t>ARTIGAUD</t>
  </si>
  <si>
    <t>Valérie</t>
  </si>
  <si>
    <t>La Météo Marine</t>
  </si>
  <si>
    <t>Réglementation</t>
  </si>
  <si>
    <t>Les ADD</t>
  </si>
  <si>
    <t>Physique</t>
  </si>
  <si>
    <t>Tables &amp; Ordi</t>
  </si>
  <si>
    <t>Matériel</t>
  </si>
  <si>
    <t>Les cartes marines</t>
  </si>
  <si>
    <t>Bio &amp; environnement</t>
  </si>
  <si>
    <t>Accidents Baros &amp; Biochimiques</t>
  </si>
  <si>
    <t>OPI - FOP - Le froid</t>
  </si>
  <si>
    <t>MF1 Codep92</t>
  </si>
  <si>
    <t>MF1/MF2
ESR</t>
  </si>
  <si>
    <t>MARIE</t>
  </si>
  <si>
    <t>YVENAT</t>
  </si>
  <si>
    <t>Mireille</t>
  </si>
  <si>
    <t>Teams</t>
  </si>
  <si>
    <t>Laurent SALESSE</t>
  </si>
  <si>
    <t>Pierre LEROY</t>
  </si>
  <si>
    <t>E3 Codep</t>
  </si>
  <si>
    <t>Examen Théorie</t>
  </si>
  <si>
    <t>mail</t>
  </si>
  <si>
    <t>valerie.artigaud@renault.com</t>
  </si>
  <si>
    <t>patrick.madelaine@renault.com</t>
  </si>
  <si>
    <t>SPAGNOLI</t>
  </si>
  <si>
    <t>Alexandra</t>
  </si>
  <si>
    <t>pascal.hery@free.fr</t>
  </si>
  <si>
    <t>Rattrapage (si besoin)</t>
  </si>
  <si>
    <t xml:space="preserve">confirmés </t>
  </si>
  <si>
    <t xml:space="preserve">Laurent </t>
  </si>
  <si>
    <t>DUPUET / DUVAL</t>
  </si>
  <si>
    <t>deb</t>
  </si>
  <si>
    <t>BARTON</t>
  </si>
  <si>
    <t xml:space="preserve">Arnaud </t>
  </si>
  <si>
    <t xml:space="preserve">DREXLER </t>
  </si>
  <si>
    <t xml:space="preserve">Fabrice </t>
  </si>
  <si>
    <t>ACP</t>
  </si>
  <si>
    <t>?</t>
  </si>
  <si>
    <r>
      <rPr>
        <b/>
        <sz val="11"/>
        <color theme="1"/>
        <rFont val="Candara"/>
        <family val="2"/>
      </rPr>
      <t>SEANCE hors eau :</t>
    </r>
    <r>
      <rPr>
        <sz val="10"/>
        <color theme="1"/>
        <rFont val="Candara"/>
        <family val="2"/>
      </rPr>
      <t xml:space="preserve">
Théorie apnéiste/Apnéiste Confimré + Exam théorie
RIFA-A</t>
    </r>
  </si>
  <si>
    <t xml:space="preserve">•	Fosse Apnée #2: Dimanche 20 Novembre 2022 (18h30 - 20h30)
•	Fosse Apnée #3: Dimanche 11 Décembre 2022 (18h30 - 20h30)
•	Fosse Apnée #4: Dimanche 08 Janvier 2023 (20h30 – 22h30)
•	Fosse Apnée #5: Dimanche 12 Février 2023 (18h30 - 20h30)
•	Fosse Apnée #6: Dimanche 12 Mars 2023 (20h30 – 22h30)
•	Fosse Apnée #7: Dimanche 02 Avril 2023 (20h30 – 22h30)
•	Fosse Apnée #8: Dimanche 14 Mai 2023 (20h30– 22h30)
</t>
  </si>
  <si>
    <t>Prerogatives &amp; reglementation</t>
  </si>
  <si>
    <t>19h30-21h00</t>
  </si>
  <si>
    <t>Benjamin</t>
  </si>
  <si>
    <t>E3 (référent N2)</t>
  </si>
  <si>
    <t>Pressions &amp; Barotraumatismes
Flottabilité &amp; Equilibre + Vision/Audition</t>
  </si>
  <si>
    <t>STOLZ</t>
  </si>
  <si>
    <t>Marie-Hélène</t>
  </si>
  <si>
    <t>Essouflement, Narcose 
et autres accident liés au milieu</t>
  </si>
  <si>
    <t>Vincent</t>
  </si>
  <si>
    <t xml:space="preserve">Saturation/Désaturation, 
accidents de décompression </t>
  </si>
  <si>
    <t>ETIEMBLE</t>
  </si>
  <si>
    <t>Sylvain</t>
  </si>
  <si>
    <t>Procédure de décompression
(tables &amp; ordinateurs)</t>
  </si>
  <si>
    <t>DESGEORGES</t>
  </si>
  <si>
    <t>Matériel de plongée et entretien
Préservation du milieu</t>
  </si>
  <si>
    <t>Philippe</t>
  </si>
  <si>
    <t>Révision</t>
  </si>
  <si>
    <t>Evaluation Théorie N2 (toussus)</t>
  </si>
  <si>
    <t>19h00-21h00</t>
  </si>
  <si>
    <t>Rattrapage Théorie (si nécessaire)</t>
  </si>
  <si>
    <t>ROUDIER</t>
  </si>
  <si>
    <t>Sylviane</t>
  </si>
  <si>
    <t>e-Plouf (Déco)</t>
  </si>
  <si>
    <t>S27</t>
  </si>
  <si>
    <t>S28</t>
  </si>
  <si>
    <t>S29</t>
  </si>
  <si>
    <t>S30</t>
  </si>
  <si>
    <t>MODIF PLANNING 2023-2024</t>
  </si>
  <si>
    <t>ESR PLONGEE - CALENDRIER - SAISON 2023-2024</t>
  </si>
  <si>
    <t>ESR PLONGEE - PLANNING de FONCTIONNEMENT - SAISON 2023-2024</t>
  </si>
  <si>
    <t xml:space="preserve">S2 </t>
  </si>
  <si>
    <t>Salon plongée</t>
  </si>
  <si>
    <t>S52 - Noël</t>
  </si>
  <si>
    <t>S15</t>
  </si>
  <si>
    <t>S19</t>
  </si>
  <si>
    <t>S22</t>
  </si>
  <si>
    <t>Sortie St Cyr sur Mer - du 28/10 au 01/11/2023</t>
  </si>
  <si>
    <t>ESR - Saison 2023 - 2024</t>
  </si>
  <si>
    <t>ORGANISATION BASSIN 2023-2024</t>
  </si>
  <si>
    <t>E1 / E2 / TSI</t>
  </si>
  <si>
    <t>MF1</t>
  </si>
  <si>
    <t>TSI</t>
  </si>
  <si>
    <t>Salon de la plongée (Porte de Versailles) du 11 au 14/01/24</t>
  </si>
  <si>
    <t>11 au 14/01/24</t>
  </si>
  <si>
    <t>AG de l'ESR plongée - Cloture de la saison - (Lieu : à définir )</t>
  </si>
  <si>
    <t>?????</t>
  </si>
  <si>
    <t>???</t>
  </si>
  <si>
    <t>Dernière séance</t>
  </si>
  <si>
    <t>Baptêmes</t>
  </si>
  <si>
    <t>Pot d'accueil</t>
  </si>
  <si>
    <t>S21</t>
  </si>
  <si>
    <t>Luc FIRMIN</t>
  </si>
  <si>
    <t>Qui</t>
  </si>
  <si>
    <t>PRESENTATION SESSION</t>
  </si>
  <si>
    <t>Piscine</t>
  </si>
  <si>
    <t>N &amp; O</t>
  </si>
  <si>
    <t>SUJET 1</t>
  </si>
  <si>
    <t>SUJET 2</t>
  </si>
  <si>
    <t>SUJET 3</t>
  </si>
  <si>
    <t>SUJET 4</t>
  </si>
  <si>
    <t>SUJET 5</t>
  </si>
  <si>
    <t>SUJET 6</t>
  </si>
  <si>
    <t>SUJET 7</t>
  </si>
  <si>
    <t>SUJET 8</t>
  </si>
  <si>
    <t>SUJET 9</t>
  </si>
  <si>
    <t>TBD</t>
  </si>
  <si>
    <t>Marco</t>
  </si>
  <si>
    <t>Olivier
Nuria</t>
  </si>
  <si>
    <t>Pendant stage</t>
  </si>
  <si>
    <t>REVISIONS</t>
  </si>
  <si>
    <t>N4 / FB1</t>
  </si>
  <si>
    <t>N3 / PB2</t>
  </si>
  <si>
    <t>Nbre total  :</t>
  </si>
  <si>
    <t>Nbre total N2 :</t>
  </si>
  <si>
    <t>Nbre total N3 :</t>
  </si>
  <si>
    <t>Cours 1 Bio</t>
  </si>
  <si>
    <t>Cours 2 Bio</t>
  </si>
  <si>
    <t>Cours 3 Bio</t>
  </si>
  <si>
    <t>Cours 4 Bio</t>
  </si>
  <si>
    <t>Sujet 1 Bio</t>
  </si>
  <si>
    <t>Sujet 2 Bio</t>
  </si>
  <si>
    <t>Sujet 3 Bio</t>
  </si>
  <si>
    <t>Sujet 4 Bio</t>
  </si>
  <si>
    <t>Sujet 5 Bio</t>
  </si>
  <si>
    <t>Sujet 6 Bio</t>
  </si>
  <si>
    <t>Sujet 8 Bio</t>
  </si>
  <si>
    <t>Sujet 9 Bio</t>
  </si>
  <si>
    <t>Sujet 10 Bio</t>
  </si>
  <si>
    <t>Sujet 11 Bio</t>
  </si>
  <si>
    <t>Sujet 12 Bio</t>
  </si>
  <si>
    <t>Sujet 13 Bio</t>
  </si>
  <si>
    <t>Sujet 14 Bio</t>
  </si>
  <si>
    <t>Présentation cours Bio ( à la piscine)</t>
  </si>
  <si>
    <t>Cours 5 Bio</t>
  </si>
  <si>
    <t>stage</t>
  </si>
  <si>
    <t>Cours 6 Bio</t>
  </si>
  <si>
    <t>Cours 8 Bio</t>
  </si>
  <si>
    <t>Cours 9 Bio</t>
  </si>
  <si>
    <t>Cours 10 Bio</t>
  </si>
  <si>
    <t>Cours 11 Bio</t>
  </si>
  <si>
    <t>Cours 12 Bio</t>
  </si>
  <si>
    <t>Cours 13 Bio</t>
  </si>
  <si>
    <t>Cours 14 Bio</t>
  </si>
  <si>
    <t>Descente de rivière : La Juine</t>
  </si>
  <si>
    <t>Desc Rivière : LaJuine</t>
  </si>
  <si>
    <t>LE-DRUILLENNEC</t>
  </si>
  <si>
    <t>Saison 2024-2025</t>
  </si>
  <si>
    <t>Les marées (en commun avec la Bio)</t>
  </si>
  <si>
    <t>DUBUC</t>
  </si>
  <si>
    <t>Frédéric</t>
  </si>
  <si>
    <t>B</t>
  </si>
  <si>
    <t>salim.abdennadher@renault.com</t>
  </si>
  <si>
    <t>desgeorgeso@yahoo.fr</t>
  </si>
  <si>
    <t>vincent.le-druillennec@renault.com</t>
  </si>
  <si>
    <t>frederic.dubuc@yahoo.fr</t>
  </si>
  <si>
    <t>Mise à jour liste N3</t>
  </si>
  <si>
    <t>Local Toussus</t>
  </si>
  <si>
    <t>Yasmine</t>
  </si>
  <si>
    <t>ASSA</t>
  </si>
  <si>
    <t>Mansour</t>
  </si>
  <si>
    <t>KOZYREVA</t>
  </si>
  <si>
    <t>ELIE</t>
  </si>
  <si>
    <t>Arnaud</t>
  </si>
  <si>
    <t>FARCY</t>
  </si>
  <si>
    <t>Jérémie</t>
  </si>
  <si>
    <t>VANDERSCHUEREN</t>
  </si>
  <si>
    <t>GONZALES</t>
  </si>
  <si>
    <t>Margaux</t>
  </si>
  <si>
    <t>Antonio</t>
  </si>
  <si>
    <t>FIRMIN</t>
  </si>
  <si>
    <t>Luc</t>
  </si>
  <si>
    <t>ROGOSNISKY</t>
  </si>
  <si>
    <t>DOS SANTOS</t>
  </si>
  <si>
    <t>Guillaume</t>
  </si>
  <si>
    <t>Adv</t>
  </si>
  <si>
    <t>gguignery@laposte.net</t>
  </si>
  <si>
    <t>GUIGNERY</t>
  </si>
  <si>
    <t>FELTEN</t>
  </si>
  <si>
    <t>Aurélie</t>
  </si>
  <si>
    <t>aurelie.felten@renault.com</t>
  </si>
  <si>
    <t>Mise à jour des tours de gonflages</t>
  </si>
  <si>
    <t>Planning</t>
  </si>
  <si>
    <t>non</t>
  </si>
  <si>
    <t>oui</t>
  </si>
  <si>
    <t>Calage cours RIFAP</t>
  </si>
  <si>
    <t>N3 + Planning</t>
  </si>
  <si>
    <t>RIFAP</t>
  </si>
  <si>
    <t>Cours RIFAP</t>
  </si>
  <si>
    <t>Piscine Meudon</t>
  </si>
  <si>
    <t>C1 + C2 : Intervention , assistance, tractage</t>
  </si>
  <si>
    <t>C2 suite : Sécurisation, déséquipement &amp; Hissage sur embarcation</t>
  </si>
  <si>
    <t>C3 + C4 : Récupérer des plongeurs de la palanquée / Coordonner et partager les différentes opérations liées à l’accident</t>
  </si>
  <si>
    <t>C5 &amp; C6  : Savoir réagir face à un accident lors de la pratique d’activites subaquatiques et mettre en oeuvre les techniques de base + techniques complémentaires</t>
  </si>
  <si>
    <t>C7 : Connaître les acteurs des secours en mer, appeler les secours, transmettre les
informations aux urgences et assurer le suivi</t>
  </si>
  <si>
    <t>Révisions</t>
  </si>
  <si>
    <t>Commun RIFAA</t>
  </si>
  <si>
    <t>Annaëlle</t>
  </si>
  <si>
    <t>Anastasia</t>
  </si>
  <si>
    <t>Frédérique</t>
  </si>
  <si>
    <t>Clémence</t>
  </si>
  <si>
    <t>DE-LA-O-RODRIGUEZ</t>
  </si>
  <si>
    <t>BAVEREZ</t>
  </si>
  <si>
    <t>Christine</t>
  </si>
  <si>
    <t>Amélie</t>
  </si>
  <si>
    <t>KACZMAREK</t>
  </si>
  <si>
    <t>Guy</t>
  </si>
  <si>
    <t>C</t>
  </si>
  <si>
    <t>Mise à jour Liste N1</t>
  </si>
  <si>
    <t>DENIER-BOBET</t>
  </si>
  <si>
    <t>Véronique</t>
  </si>
  <si>
    <t>Margot</t>
  </si>
  <si>
    <t>Mise à jour onglet N2 + séances blocs N2</t>
  </si>
  <si>
    <t>N2 + Planning</t>
  </si>
  <si>
    <t>SUJET 10</t>
  </si>
  <si>
    <t>SUJET 11</t>
  </si>
  <si>
    <t>SUJET 12</t>
  </si>
  <si>
    <t>SUJET 13</t>
  </si>
  <si>
    <t>SUJET 14</t>
  </si>
  <si>
    <t>Calendrier</t>
  </si>
  <si>
    <t>Décalage du pot d'accueil 08/11 devient le 15/11</t>
  </si>
  <si>
    <t>Mise à jour liste moniteurs N1</t>
  </si>
  <si>
    <t>BEVENOT</t>
  </si>
  <si>
    <t>Raphaël</t>
  </si>
  <si>
    <t>Bruno</t>
  </si>
  <si>
    <t>GARNIER</t>
  </si>
  <si>
    <t>PIEDAGNEL</t>
  </si>
  <si>
    <t>Xavier</t>
  </si>
  <si>
    <t>STOUFFLET</t>
  </si>
  <si>
    <t>Mise à jour des séances avec blocs N1</t>
  </si>
  <si>
    <t>GUILLEMANT</t>
  </si>
  <si>
    <t>Elea</t>
  </si>
  <si>
    <t>Hugo</t>
  </si>
  <si>
    <t>E</t>
  </si>
  <si>
    <t>Mise à jour onglet "initiateurs/TSI"</t>
  </si>
  <si>
    <t>Initiat TSI</t>
  </si>
  <si>
    <t>Mise à jour planning PSP</t>
  </si>
  <si>
    <t>Mise à jour soerties</t>
  </si>
  <si>
    <t>Planning &amp; Calendrier</t>
  </si>
  <si>
    <t>Sortie CHARYBDE du 21/06 au 23/06/2024 ===&gt; CAVALAIRE/MER</t>
  </si>
  <si>
    <t>indice F</t>
  </si>
  <si>
    <t>F</t>
  </si>
  <si>
    <t>Séance annulée</t>
  </si>
  <si>
    <t>Séance annulée pour raison climatique</t>
  </si>
  <si>
    <r>
      <t xml:space="preserve">Sujet 7 Bio </t>
    </r>
    <r>
      <rPr>
        <b/>
        <sz val="11"/>
        <color rgb="FFFF0000"/>
        <rFont val="Arial"/>
        <family val="2"/>
      </rPr>
      <t>Annulé</t>
    </r>
  </si>
  <si>
    <t>Suppressio du cour N°7 Bio</t>
  </si>
  <si>
    <t>Bio + Planning</t>
  </si>
  <si>
    <t>Pas piscine / recyclage</t>
  </si>
  <si>
    <t>Cours NITROX BASE (TOUSSUS)</t>
  </si>
  <si>
    <t>Ajout Cours NITROX de base au 24/03/2024</t>
  </si>
  <si>
    <t>Calendrier + Planning</t>
  </si>
  <si>
    <t>NITROX BASE</t>
  </si>
  <si>
    <t>Recyclage gonflage</t>
  </si>
  <si>
    <t>Théorie N3</t>
  </si>
  <si>
    <t>TIV</t>
  </si>
  <si>
    <t>Mise à jour des réservations de salles</t>
  </si>
  <si>
    <t>Salles Cours</t>
  </si>
  <si>
    <t>Calendrier + Salles Cours</t>
  </si>
  <si>
    <t>Pas piscine / Recyclage "utilisation de la station de gonflage + procédure transport blocs"</t>
  </si>
  <si>
    <t>Date du recyclage "Utilisation de la station de gonflage + procédure transport blocs"</t>
  </si>
  <si>
    <t>suppression du WE du 18 au 22/05 à Boulouris</t>
  </si>
  <si>
    <t>NITROX CONFIRME</t>
  </si>
  <si>
    <t>KOZYREVA/Elie</t>
  </si>
  <si>
    <t>Anastassia</t>
  </si>
  <si>
    <t>LE DRUILLENNEC</t>
  </si>
  <si>
    <t>SILVESTRE</t>
  </si>
  <si>
    <t>Valentin</t>
  </si>
  <si>
    <t xml:space="preserve">Raphaël </t>
  </si>
  <si>
    <t>COUPET</t>
  </si>
  <si>
    <t>Calendrier + Planning + Nitrox</t>
  </si>
  <si>
    <t>Sortie Mer rouge - du 13/04 au 20/04/2024  ===&gt; El-Gouna - Egypte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</si>
</sst>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m\-yy;@"/>
  </numFmts>
  <fonts count="100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16"/>
      <color indexed="18"/>
      <name val="Tahoma"/>
      <family val="2"/>
    </font>
    <font>
      <b/>
      <sz val="22"/>
      <color indexed="10"/>
      <name val="Tahoma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0"/>
      <color theme="0"/>
      <name val="Tahoma"/>
      <family val="2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sz val="16"/>
      <color indexed="12"/>
      <name val="Arial"/>
      <family val="2"/>
    </font>
    <font>
      <sz val="16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8" tint="0.39997558519241921"/>
      <name val="Arial"/>
      <family val="2"/>
    </font>
    <font>
      <b/>
      <sz val="9"/>
      <color indexed="81"/>
      <name val="Tahoma"/>
      <family val="2"/>
    </font>
    <font>
      <b/>
      <sz val="11"/>
      <color indexed="8"/>
      <name val="Arial"/>
      <family val="2"/>
    </font>
    <font>
      <sz val="10"/>
      <color theme="1"/>
      <name val="Candara"/>
      <family val="2"/>
    </font>
    <font>
      <sz val="14"/>
      <color theme="1"/>
      <name val="Candara"/>
      <family val="2"/>
    </font>
    <font>
      <b/>
      <sz val="20"/>
      <color theme="1"/>
      <name val="Candara"/>
      <family val="2"/>
    </font>
    <font>
      <b/>
      <sz val="12"/>
      <color theme="1"/>
      <name val="Candara"/>
      <family val="2"/>
    </font>
    <font>
      <b/>
      <i/>
      <sz val="12"/>
      <color theme="1"/>
      <name val="Candara"/>
      <family val="2"/>
    </font>
    <font>
      <i/>
      <sz val="10"/>
      <color theme="1"/>
      <name val="Candara"/>
      <family val="2"/>
    </font>
    <font>
      <b/>
      <sz val="10"/>
      <color theme="1"/>
      <name val="Candara"/>
      <family val="2"/>
    </font>
    <font>
      <b/>
      <i/>
      <sz val="10"/>
      <color theme="1"/>
      <name val="Candara"/>
      <family val="2"/>
    </font>
    <font>
      <i/>
      <sz val="8"/>
      <color theme="0"/>
      <name val="Comic Sans MS"/>
      <family val="4"/>
    </font>
    <font>
      <b/>
      <sz val="10"/>
      <color theme="0"/>
      <name val="Candara"/>
      <family val="2"/>
    </font>
    <font>
      <i/>
      <sz val="10"/>
      <color theme="0"/>
      <name val="Candara"/>
      <family val="2"/>
    </font>
    <font>
      <b/>
      <sz val="11"/>
      <color theme="1"/>
      <name val="Candara"/>
      <family val="2"/>
    </font>
    <font>
      <b/>
      <sz val="11"/>
      <color indexed="18"/>
      <name val="Arial"/>
      <family val="2"/>
    </font>
    <font>
      <sz val="14"/>
      <name val="Tahoma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6"/>
      <color rgb="FF0070C0"/>
      <name val="Tahoma"/>
      <family val="2"/>
    </font>
    <font>
      <b/>
      <sz val="14"/>
      <color theme="0"/>
      <name val="Candar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u/>
      <sz val="10"/>
      <color theme="10"/>
      <name val="Tahoma"/>
      <family val="2"/>
    </font>
    <font>
      <u/>
      <sz val="12"/>
      <color theme="10"/>
      <name val="Tahoma"/>
      <family val="2"/>
    </font>
    <font>
      <sz val="10"/>
      <color rgb="FFFF0000"/>
      <name val="Tahoma"/>
      <family val="2"/>
    </font>
    <font>
      <b/>
      <sz val="2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0"/>
      <color rgb="FF0070C0"/>
      <name val="Candara"/>
      <family val="2"/>
    </font>
    <font>
      <sz val="11"/>
      <color theme="0"/>
      <name val="Candara"/>
      <family val="2"/>
    </font>
    <font>
      <u/>
      <sz val="18"/>
      <color theme="10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Arial"/>
      <family val="2"/>
    </font>
    <font>
      <i/>
      <sz val="10"/>
      <color rgb="FF0070C0"/>
      <name val="Candara"/>
      <family val="2"/>
    </font>
    <font>
      <sz val="10"/>
      <color theme="0"/>
      <name val="Candar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theme="1"/>
      <name val="Tahoma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0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  <font>
      <sz val="10"/>
      <color theme="0" tint="-0.249977111117893"/>
      <name val="Candara"/>
      <family val="2"/>
    </font>
    <font>
      <i/>
      <sz val="10"/>
      <color theme="0" tint="-0.249977111117893"/>
      <name val="Candara"/>
      <family val="2"/>
    </font>
    <font>
      <sz val="10"/>
      <name val="Candara"/>
      <family val="2"/>
    </font>
    <font>
      <i/>
      <sz val="10"/>
      <name val="Candara"/>
      <family val="2"/>
    </font>
    <font>
      <sz val="8"/>
      <name val="Tahoma"/>
      <family val="2"/>
    </font>
    <font>
      <sz val="10"/>
      <color theme="0"/>
      <name val="Tahoma"/>
      <family val="2"/>
    </font>
    <font>
      <b/>
      <sz val="12"/>
      <color rgb="FFFF0000"/>
      <name val="Tahoma"/>
      <family val="2"/>
    </font>
    <font>
      <strike/>
      <sz val="10"/>
      <color rgb="FFFF0000"/>
      <name val="Candara"/>
      <family val="2"/>
    </font>
  </fonts>
  <fills count="3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17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30" fillId="0" borderId="1" applyNumberFormat="0" applyFill="0" applyAlignment="0" applyProtection="0"/>
    <xf numFmtId="0" fontId="25" fillId="0" borderId="0"/>
    <xf numFmtId="0" fontId="32" fillId="0" borderId="0"/>
    <xf numFmtId="0" fontId="25" fillId="0" borderId="0"/>
    <xf numFmtId="0" fontId="23" fillId="0" borderId="0"/>
    <xf numFmtId="0" fontId="39" fillId="0" borderId="0"/>
    <xf numFmtId="0" fontId="23" fillId="0" borderId="0"/>
    <xf numFmtId="0" fontId="40" fillId="0" borderId="0"/>
    <xf numFmtId="0" fontId="22" fillId="0" borderId="0"/>
    <xf numFmtId="0" fontId="2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64" fillId="0" borderId="0" applyNumberFormat="0" applyFill="0" applyBorder="0" applyAlignment="0" applyProtection="0"/>
    <xf numFmtId="0" fontId="17" fillId="0" borderId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515">
    <xf numFmtId="0" fontId="0" fillId="0" borderId="0" xfId="0"/>
    <xf numFmtId="0" fontId="33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5" fillId="0" borderId="0" xfId="3" applyFont="1" applyAlignment="1">
      <alignment vertical="center"/>
    </xf>
    <xf numFmtId="0" fontId="33" fillId="0" borderId="2" xfId="3" applyFont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38" fillId="16" borderId="40" xfId="3" applyFont="1" applyFill="1" applyBorder="1" applyAlignment="1">
      <alignment horizontal="center" vertical="center" wrapText="1"/>
    </xf>
    <xf numFmtId="0" fontId="33" fillId="0" borderId="0" xfId="3" applyFont="1" applyAlignment="1">
      <alignment vertical="center" wrapText="1"/>
    </xf>
    <xf numFmtId="0" fontId="36" fillId="0" borderId="40" xfId="3" applyFont="1" applyBorder="1" applyAlignment="1">
      <alignment horizontal="center" vertical="center" wrapText="1"/>
    </xf>
    <xf numFmtId="0" fontId="36" fillId="0" borderId="41" xfId="3" applyFont="1" applyBorder="1" applyAlignment="1">
      <alignment horizontal="center" vertical="center" wrapText="1"/>
    </xf>
    <xf numFmtId="0" fontId="33" fillId="0" borderId="0" xfId="3" applyFont="1" applyFill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 wrapText="1"/>
    </xf>
    <xf numFmtId="0" fontId="36" fillId="0" borderId="40" xfId="3" applyFont="1" applyFill="1" applyBorder="1" applyAlignment="1">
      <alignment horizontal="center" vertical="center" wrapText="1"/>
    </xf>
    <xf numFmtId="0" fontId="33" fillId="0" borderId="0" xfId="3" applyFont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0" fontId="23" fillId="0" borderId="0" xfId="5"/>
    <xf numFmtId="0" fontId="23" fillId="0" borderId="0" xfId="5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3" fillId="0" borderId="0" xfId="5" applyAlignment="1">
      <alignment vertical="center"/>
    </xf>
    <xf numFmtId="0" fontId="24" fillId="0" borderId="0" xfId="5" applyFont="1" applyAlignment="1">
      <alignment vertical="center"/>
    </xf>
    <xf numFmtId="0" fontId="23" fillId="5" borderId="0" xfId="5" applyFill="1" applyBorder="1" applyAlignment="1">
      <alignment vertical="center"/>
    </xf>
    <xf numFmtId="0" fontId="23" fillId="5" borderId="0" xfId="5" applyFill="1" applyBorder="1" applyAlignment="1">
      <alignment horizontal="center" vertical="center"/>
    </xf>
    <xf numFmtId="0" fontId="36" fillId="19" borderId="40" xfId="3" applyFont="1" applyFill="1" applyBorder="1" applyAlignment="1">
      <alignment horizontal="center" vertical="center" wrapText="1"/>
    </xf>
    <xf numFmtId="0" fontId="41" fillId="18" borderId="40" xfId="3" applyFont="1" applyFill="1" applyBorder="1" applyAlignment="1">
      <alignment horizontal="center" vertical="center" wrapText="1"/>
    </xf>
    <xf numFmtId="0" fontId="36" fillId="0" borderId="41" xfId="3" applyFont="1" applyFill="1" applyBorder="1" applyAlignment="1">
      <alignment horizontal="center" vertical="center" wrapText="1"/>
    </xf>
    <xf numFmtId="0" fontId="44" fillId="0" borderId="0" xfId="9" applyFont="1" applyAlignment="1">
      <alignment horizontal="center" vertical="center"/>
    </xf>
    <xf numFmtId="0" fontId="21" fillId="0" borderId="0" xfId="10"/>
    <xf numFmtId="0" fontId="44" fillId="24" borderId="10" xfId="10" applyFont="1" applyFill="1" applyBorder="1" applyAlignment="1">
      <alignment horizontal="center" vertical="center"/>
    </xf>
    <xf numFmtId="0" fontId="44" fillId="24" borderId="11" xfId="10" applyFont="1" applyFill="1" applyBorder="1" applyAlignment="1">
      <alignment horizontal="center" vertical="center"/>
    </xf>
    <xf numFmtId="0" fontId="44" fillId="24" borderId="20" xfId="10" applyFont="1" applyFill="1" applyBorder="1" applyAlignment="1">
      <alignment horizontal="center" vertical="center"/>
    </xf>
    <xf numFmtId="0" fontId="44" fillId="24" borderId="21" xfId="10" applyFont="1" applyFill="1" applyBorder="1" applyAlignment="1">
      <alignment horizontal="center" vertical="center"/>
    </xf>
    <xf numFmtId="0" fontId="44" fillId="0" borderId="0" xfId="10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vertical="center"/>
    </xf>
    <xf numFmtId="0" fontId="23" fillId="0" borderId="0" xfId="5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3" fillId="0" borderId="0" xfId="5" applyFill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0" fontId="56" fillId="0" borderId="0" xfId="5" applyFont="1" applyFill="1" applyBorder="1" applyAlignment="1">
      <alignment vertical="center"/>
    </xf>
    <xf numFmtId="14" fontId="24" fillId="0" borderId="0" xfId="5" applyNumberFormat="1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Continuous" vertical="center"/>
    </xf>
    <xf numFmtId="14" fontId="23" fillId="28" borderId="9" xfId="5" applyNumberFormat="1" applyFont="1" applyFill="1" applyBorder="1" applyAlignment="1">
      <alignment horizontal="center" vertical="center"/>
    </xf>
    <xf numFmtId="14" fontId="23" fillId="28" borderId="2" xfId="5" applyNumberFormat="1" applyFont="1" applyFill="1" applyBorder="1" applyAlignment="1">
      <alignment horizontal="center" vertical="center"/>
    </xf>
    <xf numFmtId="14" fontId="23" fillId="24" borderId="2" xfId="5" applyNumberFormat="1" applyFont="1" applyFill="1" applyBorder="1" applyAlignment="1">
      <alignment horizontal="center" vertical="center"/>
    </xf>
    <xf numFmtId="0" fontId="53" fillId="27" borderId="16" xfId="10" applyFont="1" applyFill="1" applyBorder="1" applyAlignment="1">
      <alignment horizontal="center" vertical="center"/>
    </xf>
    <xf numFmtId="0" fontId="53" fillId="27" borderId="46" xfId="10" applyFont="1" applyFill="1" applyBorder="1" applyAlignment="1">
      <alignment horizontal="center" vertical="center"/>
    </xf>
    <xf numFmtId="0" fontId="44" fillId="14" borderId="43" xfId="10" applyFont="1" applyFill="1" applyBorder="1" applyAlignment="1">
      <alignment horizontal="center" vertical="center"/>
    </xf>
    <xf numFmtId="0" fontId="44" fillId="14" borderId="18" xfId="10" applyFont="1" applyFill="1" applyBorder="1" applyAlignment="1">
      <alignment horizontal="center" vertical="center"/>
    </xf>
    <xf numFmtId="0" fontId="44" fillId="14" borderId="44" xfId="10" applyFont="1" applyFill="1" applyBorder="1" applyAlignment="1">
      <alignment horizontal="center" vertical="center"/>
    </xf>
    <xf numFmtId="0" fontId="44" fillId="14" borderId="10" xfId="10" applyFont="1" applyFill="1" applyBorder="1" applyAlignment="1">
      <alignment horizontal="center" vertical="center"/>
    </xf>
    <xf numFmtId="0" fontId="44" fillId="14" borderId="2" xfId="10" applyFont="1" applyFill="1" applyBorder="1" applyAlignment="1">
      <alignment horizontal="center" vertical="center"/>
    </xf>
    <xf numFmtId="0" fontId="44" fillId="14" borderId="11" xfId="10" applyFont="1" applyFill="1" applyBorder="1" applyAlignment="1">
      <alignment horizontal="center" vertical="center"/>
    </xf>
    <xf numFmtId="0" fontId="44" fillId="14" borderId="20" xfId="10" applyFont="1" applyFill="1" applyBorder="1" applyAlignment="1">
      <alignment horizontal="center" vertical="center"/>
    </xf>
    <xf numFmtId="0" fontId="44" fillId="14" borderId="45" xfId="10" applyFont="1" applyFill="1" applyBorder="1" applyAlignment="1">
      <alignment horizontal="center" vertical="center"/>
    </xf>
    <xf numFmtId="0" fontId="44" fillId="14" borderId="21" xfId="10" applyFont="1" applyFill="1" applyBorder="1" applyAlignment="1">
      <alignment horizontal="center" vertical="center"/>
    </xf>
    <xf numFmtId="1" fontId="58" fillId="0" borderId="0" xfId="10" applyNumberFormat="1" applyFont="1"/>
    <xf numFmtId="0" fontId="53" fillId="9" borderId="49" xfId="10" applyFont="1" applyFill="1" applyBorder="1" applyAlignment="1">
      <alignment horizontal="center" vertical="center"/>
    </xf>
    <xf numFmtId="14" fontId="53" fillId="9" borderId="50" xfId="10" applyNumberFormat="1" applyFont="1" applyFill="1" applyBorder="1" applyAlignment="1">
      <alignment horizontal="center" vertical="center"/>
    </xf>
    <xf numFmtId="0" fontId="44" fillId="24" borderId="9" xfId="10" applyFont="1" applyFill="1" applyBorder="1" applyAlignment="1">
      <alignment horizontal="center" vertical="center"/>
    </xf>
    <xf numFmtId="0" fontId="44" fillId="24" borderId="30" xfId="10" applyFont="1" applyFill="1" applyBorder="1" applyAlignment="1">
      <alignment horizontal="center" vertical="center"/>
    </xf>
    <xf numFmtId="0" fontId="53" fillId="27" borderId="42" xfId="10" applyFont="1" applyFill="1" applyBorder="1" applyAlignment="1">
      <alignment horizontal="center" vertical="center"/>
    </xf>
    <xf numFmtId="0" fontId="53" fillId="27" borderId="6" xfId="10" applyFont="1" applyFill="1" applyBorder="1" applyAlignment="1">
      <alignment horizontal="center" vertical="center"/>
    </xf>
    <xf numFmtId="0" fontId="51" fillId="22" borderId="36" xfId="10" applyFont="1" applyFill="1" applyBorder="1" applyAlignment="1">
      <alignment horizontal="center" vertical="center"/>
    </xf>
    <xf numFmtId="0" fontId="51" fillId="22" borderId="38" xfId="10" applyFont="1" applyFill="1" applyBorder="1" applyAlignment="1">
      <alignment horizontal="center" vertical="center"/>
    </xf>
    <xf numFmtId="0" fontId="51" fillId="22" borderId="39" xfId="10" applyFont="1" applyFill="1" applyBorder="1" applyAlignment="1">
      <alignment horizontal="center" vertical="center"/>
    </xf>
    <xf numFmtId="0" fontId="59" fillId="0" borderId="0" xfId="10" applyFont="1"/>
    <xf numFmtId="0" fontId="51" fillId="20" borderId="36" xfId="10" applyFont="1" applyFill="1" applyBorder="1" applyAlignment="1">
      <alignment horizontal="center" vertical="center"/>
    </xf>
    <xf numFmtId="0" fontId="51" fillId="20" borderId="51" xfId="10" applyFont="1" applyFill="1" applyBorder="1" applyAlignment="1">
      <alignment horizontal="center" vertical="center"/>
    </xf>
    <xf numFmtId="0" fontId="51" fillId="20" borderId="21" xfId="10" applyFont="1" applyFill="1" applyBorder="1" applyAlignment="1">
      <alignment horizontal="center" vertical="center"/>
    </xf>
    <xf numFmtId="0" fontId="51" fillId="23" borderId="36" xfId="10" applyFont="1" applyFill="1" applyBorder="1" applyAlignment="1">
      <alignment horizontal="center" vertical="center"/>
    </xf>
    <xf numFmtId="0" fontId="51" fillId="23" borderId="38" xfId="10" applyFont="1" applyFill="1" applyBorder="1" applyAlignment="1">
      <alignment horizontal="center" vertical="center"/>
    </xf>
    <xf numFmtId="0" fontId="51" fillId="23" borderId="39" xfId="10" applyFont="1" applyFill="1" applyBorder="1" applyAlignment="1">
      <alignment horizontal="center" vertical="center"/>
    </xf>
    <xf numFmtId="14" fontId="44" fillId="26" borderId="22" xfId="10" applyNumberFormat="1" applyFont="1" applyFill="1" applyBorder="1" applyAlignment="1">
      <alignment horizontal="center" vertical="center"/>
    </xf>
    <xf numFmtId="0" fontId="44" fillId="26" borderId="48" xfId="10" applyFont="1" applyFill="1" applyBorder="1" applyAlignment="1">
      <alignment horizontal="center" vertical="center"/>
    </xf>
    <xf numFmtId="0" fontId="44" fillId="26" borderId="23" xfId="10" applyFont="1" applyFill="1" applyBorder="1" applyAlignment="1">
      <alignment horizontal="center" vertical="center"/>
    </xf>
    <xf numFmtId="14" fontId="44" fillId="26" borderId="10" xfId="10" applyNumberFormat="1" applyFont="1" applyFill="1" applyBorder="1" applyAlignment="1">
      <alignment horizontal="center" vertical="center"/>
    </xf>
    <xf numFmtId="0" fontId="44" fillId="26" borderId="2" xfId="10" applyFont="1" applyFill="1" applyBorder="1" applyAlignment="1">
      <alignment horizontal="center" vertical="center"/>
    </xf>
    <xf numFmtId="0" fontId="44" fillId="26" borderId="11" xfId="10" applyFont="1" applyFill="1" applyBorder="1" applyAlignment="1">
      <alignment horizontal="center" vertical="center"/>
    </xf>
    <xf numFmtId="14" fontId="44" fillId="26" borderId="36" xfId="10" applyNumberFormat="1" applyFont="1" applyFill="1" applyBorder="1" applyAlignment="1">
      <alignment horizontal="center" vertical="center"/>
    </xf>
    <xf numFmtId="0" fontId="44" fillId="26" borderId="38" xfId="10" applyFont="1" applyFill="1" applyBorder="1" applyAlignment="1">
      <alignment horizontal="center" vertical="center"/>
    </xf>
    <xf numFmtId="0" fontId="44" fillId="26" borderId="39" xfId="10" applyFont="1" applyFill="1" applyBorder="1" applyAlignment="1">
      <alignment horizontal="center" vertical="center"/>
    </xf>
    <xf numFmtId="0" fontId="51" fillId="20" borderId="39" xfId="10" applyFont="1" applyFill="1" applyBorder="1" applyAlignment="1">
      <alignment horizontal="center" vertical="center"/>
    </xf>
    <xf numFmtId="14" fontId="44" fillId="26" borderId="43" xfId="10" applyNumberFormat="1" applyFont="1" applyFill="1" applyBorder="1" applyAlignment="1">
      <alignment horizontal="center" vertical="center"/>
    </xf>
    <xf numFmtId="0" fontId="44" fillId="26" borderId="18" xfId="10" applyFont="1" applyFill="1" applyBorder="1" applyAlignment="1">
      <alignment horizontal="center" vertical="center"/>
    </xf>
    <xf numFmtId="0" fontId="44" fillId="26" borderId="44" xfId="10" applyFont="1" applyFill="1" applyBorder="1" applyAlignment="1">
      <alignment horizontal="center" vertical="center"/>
    </xf>
    <xf numFmtId="0" fontId="44" fillId="26" borderId="20" xfId="10" applyFont="1" applyFill="1" applyBorder="1" applyAlignment="1">
      <alignment horizontal="center" vertical="center"/>
    </xf>
    <xf numFmtId="0" fontId="44" fillId="26" borderId="45" xfId="10" applyFont="1" applyFill="1" applyBorder="1" applyAlignment="1">
      <alignment horizontal="center" vertical="center"/>
    </xf>
    <xf numFmtId="0" fontId="44" fillId="26" borderId="21" xfId="10" applyFont="1" applyFill="1" applyBorder="1" applyAlignment="1">
      <alignment horizontal="center" vertical="center"/>
    </xf>
    <xf numFmtId="0" fontId="44" fillId="26" borderId="2" xfId="10" applyFont="1" applyFill="1" applyBorder="1" applyAlignment="1">
      <alignment horizontal="left" vertical="center"/>
    </xf>
    <xf numFmtId="0" fontId="44" fillId="24" borderId="2" xfId="10" applyFont="1" applyFill="1" applyBorder="1" applyAlignment="1">
      <alignment horizontal="center" vertical="center"/>
    </xf>
    <xf numFmtId="0" fontId="44" fillId="24" borderId="45" xfId="10" applyFont="1" applyFill="1" applyBorder="1" applyAlignment="1">
      <alignment horizontal="center" vertical="center"/>
    </xf>
    <xf numFmtId="0" fontId="45" fillId="0" borderId="0" xfId="10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44" fillId="24" borderId="43" xfId="10" applyFont="1" applyFill="1" applyBorder="1" applyAlignment="1">
      <alignment horizontal="center" vertical="center"/>
    </xf>
    <xf numFmtId="0" fontId="44" fillId="24" borderId="18" xfId="10" applyFont="1" applyFill="1" applyBorder="1" applyAlignment="1">
      <alignment horizontal="center" vertical="center"/>
    </xf>
    <xf numFmtId="0" fontId="44" fillId="24" borderId="44" xfId="10" applyFont="1" applyFill="1" applyBorder="1" applyAlignment="1">
      <alignment horizontal="center" vertical="center"/>
    </xf>
    <xf numFmtId="0" fontId="51" fillId="20" borderId="38" xfId="10" applyFont="1" applyFill="1" applyBorder="1" applyAlignment="1">
      <alignment horizontal="center" vertical="center"/>
    </xf>
    <xf numFmtId="0" fontId="23" fillId="0" borderId="0" xfId="0" applyFont="1"/>
    <xf numFmtId="0" fontId="23" fillId="24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left"/>
    </xf>
    <xf numFmtId="0" fontId="23" fillId="0" borderId="0" xfId="0" applyFont="1" applyFill="1" applyBorder="1"/>
    <xf numFmtId="0" fontId="36" fillId="0" borderId="40" xfId="3" applyFont="1" applyBorder="1" applyAlignment="1">
      <alignment horizontal="left" vertical="center" wrapText="1"/>
    </xf>
    <xf numFmtId="0" fontId="33" fillId="7" borderId="2" xfId="3" applyFont="1" applyFill="1" applyBorder="1" applyAlignment="1">
      <alignment horizontal="center" vertical="center" wrapText="1"/>
    </xf>
    <xf numFmtId="0" fontId="37" fillId="0" borderId="2" xfId="3" applyFont="1" applyBorder="1" applyAlignment="1">
      <alignment horizontal="center" vertical="center" wrapText="1"/>
    </xf>
    <xf numFmtId="0" fontId="33" fillId="0" borderId="0" xfId="3" applyFont="1" applyFill="1" applyAlignment="1">
      <alignment horizontal="center" vertical="center"/>
    </xf>
    <xf numFmtId="0" fontId="36" fillId="18" borderId="2" xfId="3" applyFont="1" applyFill="1" applyBorder="1" applyAlignment="1">
      <alignment horizontal="center" vertical="center"/>
    </xf>
    <xf numFmtId="0" fontId="36" fillId="10" borderId="2" xfId="3" applyFont="1" applyFill="1" applyBorder="1" applyAlignment="1">
      <alignment horizontal="center" vertical="center"/>
    </xf>
    <xf numFmtId="0" fontId="36" fillId="13" borderId="2" xfId="3" applyFont="1" applyFill="1" applyBorder="1" applyAlignment="1">
      <alignment horizontal="center" vertical="center"/>
    </xf>
    <xf numFmtId="0" fontId="36" fillId="15" borderId="2" xfId="3" applyFont="1" applyFill="1" applyBorder="1" applyAlignment="1">
      <alignment horizontal="center" vertical="center"/>
    </xf>
    <xf numFmtId="0" fontId="65" fillId="9" borderId="2" xfId="3" applyFont="1" applyFill="1" applyBorder="1" applyAlignment="1">
      <alignment horizontal="center" vertical="center"/>
    </xf>
    <xf numFmtId="0" fontId="65" fillId="7" borderId="2" xfId="3" applyFont="1" applyFill="1" applyBorder="1" applyAlignment="1">
      <alignment horizontal="center" vertical="center"/>
    </xf>
    <xf numFmtId="15" fontId="38" fillId="16" borderId="2" xfId="3" applyNumberFormat="1" applyFont="1" applyFill="1" applyBorder="1" applyAlignment="1">
      <alignment horizontal="center" vertical="center"/>
    </xf>
    <xf numFmtId="0" fontId="65" fillId="0" borderId="0" xfId="3" applyFont="1" applyFill="1" applyAlignment="1">
      <alignment horizontal="center" vertical="center"/>
    </xf>
    <xf numFmtId="16" fontId="37" fillId="0" borderId="0" xfId="3" applyNumberFormat="1" applyFont="1" applyFill="1" applyAlignment="1">
      <alignment horizontal="center" vertical="center"/>
    </xf>
    <xf numFmtId="0" fontId="65" fillId="0" borderId="0" xfId="3" applyFont="1" applyAlignment="1">
      <alignment horizontal="center" vertical="center"/>
    </xf>
    <xf numFmtId="0" fontId="37" fillId="0" borderId="2" xfId="3" applyFont="1" applyFill="1" applyBorder="1" applyAlignment="1">
      <alignment horizontal="center" vertical="center" wrapText="1"/>
    </xf>
    <xf numFmtId="15" fontId="38" fillId="16" borderId="40" xfId="3" applyNumberFormat="1" applyFont="1" applyFill="1" applyBorder="1" applyAlignment="1">
      <alignment horizontal="center" vertical="center" wrapText="1"/>
    </xf>
    <xf numFmtId="0" fontId="36" fillId="12" borderId="2" xfId="3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43" fillId="5" borderId="2" xfId="5" applyFont="1" applyFill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8" borderId="2" xfId="5" applyFont="1" applyFill="1" applyBorder="1" applyAlignment="1">
      <alignment horizontal="center" vertical="center"/>
    </xf>
    <xf numFmtId="0" fontId="24" fillId="24" borderId="2" xfId="5" applyFont="1" applyFill="1" applyBorder="1" applyAlignment="1">
      <alignment horizontal="center" vertical="center"/>
    </xf>
    <xf numFmtId="0" fontId="24" fillId="24" borderId="9" xfId="5" applyFont="1" applyFill="1" applyBorder="1" applyAlignment="1">
      <alignment horizontal="center" vertical="center"/>
    </xf>
    <xf numFmtId="0" fontId="24" fillId="5" borderId="0" xfId="5" applyFont="1" applyFill="1" applyBorder="1" applyAlignment="1">
      <alignment horizontal="center" vertical="center"/>
    </xf>
    <xf numFmtId="0" fontId="24" fillId="8" borderId="0" xfId="5" applyFont="1" applyFill="1" applyBorder="1" applyAlignment="1">
      <alignment horizontal="center" vertical="center"/>
    </xf>
    <xf numFmtId="0" fontId="24" fillId="5" borderId="2" xfId="5" applyFont="1" applyFill="1" applyBorder="1" applyAlignment="1">
      <alignment horizontal="center" vertical="center"/>
    </xf>
    <xf numFmtId="0" fontId="24" fillId="2" borderId="2" xfId="5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/>
    </xf>
    <xf numFmtId="0" fontId="24" fillId="4" borderId="2" xfId="5" applyFont="1" applyFill="1" applyBorder="1" applyAlignment="1">
      <alignment horizontal="center" vertical="center"/>
    </xf>
    <xf numFmtId="0" fontId="44" fillId="26" borderId="18" xfId="10" applyFont="1" applyFill="1" applyBorder="1" applyAlignment="1">
      <alignment horizontal="left" vertical="center"/>
    </xf>
    <xf numFmtId="0" fontId="27" fillId="0" borderId="0" xfId="5" applyFont="1" applyFill="1" applyBorder="1" applyAlignment="1">
      <alignment horizontal="right" vertical="center"/>
    </xf>
    <xf numFmtId="0" fontId="26" fillId="0" borderId="0" xfId="5" applyFont="1" applyFill="1" applyBorder="1" applyAlignment="1">
      <alignment horizontal="center" vertical="center"/>
    </xf>
    <xf numFmtId="0" fontId="56" fillId="0" borderId="0" xfId="5" applyFont="1" applyFill="1" applyBorder="1" applyAlignment="1">
      <alignment horizontal="center" vertical="center"/>
    </xf>
    <xf numFmtId="0" fontId="67" fillId="0" borderId="0" xfId="19" applyFont="1" applyFill="1" applyBorder="1" applyAlignment="1">
      <alignment horizontal="left" vertical="center"/>
    </xf>
    <xf numFmtId="0" fontId="23" fillId="6" borderId="2" xfId="5" applyFill="1" applyBorder="1" applyAlignment="1">
      <alignment horizontal="center" vertical="center" wrapText="1"/>
    </xf>
    <xf numFmtId="0" fontId="23" fillId="6" borderId="2" xfId="5" applyFont="1" applyFill="1" applyBorder="1" applyAlignment="1">
      <alignment horizontal="center" vertical="center" wrapText="1"/>
    </xf>
    <xf numFmtId="0" fontId="23" fillId="6" borderId="2" xfId="5" applyFill="1" applyBorder="1" applyAlignment="1">
      <alignment horizontal="center" vertical="center"/>
    </xf>
    <xf numFmtId="0" fontId="68" fillId="0" borderId="0" xfId="5" applyFont="1" applyFill="1" applyBorder="1" applyAlignment="1">
      <alignment horizontal="center" vertical="center"/>
    </xf>
    <xf numFmtId="0" fontId="69" fillId="0" borderId="0" xfId="22" applyFont="1" applyAlignment="1">
      <alignment horizontal="left" vertical="center"/>
    </xf>
    <xf numFmtId="0" fontId="15" fillId="0" borderId="0" xfId="22" applyAlignment="1">
      <alignment vertical="center"/>
    </xf>
    <xf numFmtId="0" fontId="70" fillId="0" borderId="0" xfId="22" applyFont="1" applyAlignment="1">
      <alignment vertical="center"/>
    </xf>
    <xf numFmtId="0" fontId="15" fillId="0" borderId="57" xfId="22" applyFill="1" applyBorder="1" applyAlignment="1">
      <alignment horizontal="center" vertical="center"/>
    </xf>
    <xf numFmtId="0" fontId="63" fillId="21" borderId="2" xfId="22" applyFont="1" applyFill="1" applyBorder="1" applyAlignment="1">
      <alignment horizontal="center" vertical="center"/>
    </xf>
    <xf numFmtId="0" fontId="63" fillId="21" borderId="2" xfId="22" applyFont="1" applyFill="1" applyBorder="1" applyAlignment="1">
      <alignment horizontal="left" vertical="center"/>
    </xf>
    <xf numFmtId="0" fontId="15" fillId="11" borderId="2" xfId="22" applyFill="1" applyBorder="1" applyAlignment="1">
      <alignment horizontal="center" vertical="center"/>
    </xf>
    <xf numFmtId="0" fontId="15" fillId="0" borderId="2" xfId="22" applyBorder="1" applyAlignment="1">
      <alignment horizontal="center" vertical="center"/>
    </xf>
    <xf numFmtId="0" fontId="15" fillId="10" borderId="2" xfId="22" applyFill="1" applyBorder="1" applyAlignment="1">
      <alignment horizontal="center" vertical="center"/>
    </xf>
    <xf numFmtId="0" fontId="15" fillId="0" borderId="0" xfId="22" applyFill="1" applyAlignment="1">
      <alignment vertical="center"/>
    </xf>
    <xf numFmtId="0" fontId="15" fillId="0" borderId="0" xfId="22" applyFill="1" applyBorder="1" applyAlignment="1">
      <alignment horizontal="center" vertical="center"/>
    </xf>
    <xf numFmtId="0" fontId="58" fillId="7" borderId="2" xfId="22" applyFont="1" applyFill="1" applyBorder="1" applyAlignment="1">
      <alignment horizontal="center" vertical="center"/>
    </xf>
    <xf numFmtId="0" fontId="15" fillId="0" borderId="0" xfId="22" applyAlignment="1">
      <alignment horizontal="left" vertical="center" inden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20" borderId="2" xfId="0" applyFont="1" applyFill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/>
    </xf>
    <xf numFmtId="14" fontId="72" fillId="0" borderId="0" xfId="22" applyNumberFormat="1" applyFont="1" applyAlignment="1">
      <alignment horizontal="left" vertical="center"/>
    </xf>
    <xf numFmtId="0" fontId="24" fillId="13" borderId="2" xfId="5" applyFont="1" applyFill="1" applyBorder="1" applyAlignment="1">
      <alignment horizontal="center" vertical="center"/>
    </xf>
    <xf numFmtId="0" fontId="75" fillId="0" borderId="0" xfId="19" applyFont="1" applyFill="1" applyBorder="1" applyAlignment="1">
      <alignment horizontal="left" vertical="center"/>
    </xf>
    <xf numFmtId="0" fontId="59" fillId="0" borderId="0" xfId="10" applyFont="1" applyFill="1" applyBorder="1"/>
    <xf numFmtId="0" fontId="56" fillId="24" borderId="2" xfId="5" applyFont="1" applyFill="1" applyBorder="1" applyAlignment="1">
      <alignment horizontal="center" vertical="center" wrapText="1"/>
    </xf>
    <xf numFmtId="0" fontId="23" fillId="0" borderId="0" xfId="5" quotePrefix="1" applyFill="1" applyBorder="1" applyAlignment="1">
      <alignment horizontal="center" vertical="center"/>
    </xf>
    <xf numFmtId="14" fontId="23" fillId="24" borderId="29" xfId="5" applyNumberFormat="1" applyFont="1" applyFill="1" applyBorder="1" applyAlignment="1">
      <alignment horizontal="center" vertical="center"/>
    </xf>
    <xf numFmtId="0" fontId="44" fillId="26" borderId="48" xfId="10" applyFont="1" applyFill="1" applyBorder="1" applyAlignment="1">
      <alignment horizontal="center" vertical="center" wrapText="1"/>
    </xf>
    <xf numFmtId="0" fontId="51" fillId="12" borderId="36" xfId="10" applyFont="1" applyFill="1" applyBorder="1" applyAlignment="1">
      <alignment horizontal="center" vertical="center"/>
    </xf>
    <xf numFmtId="0" fontId="51" fillId="12" borderId="38" xfId="10" applyFont="1" applyFill="1" applyBorder="1" applyAlignment="1">
      <alignment horizontal="center" vertical="center"/>
    </xf>
    <xf numFmtId="0" fontId="51" fillId="12" borderId="39" xfId="10" applyFont="1" applyFill="1" applyBorder="1" applyAlignment="1">
      <alignment horizontal="center" vertical="center"/>
    </xf>
    <xf numFmtId="0" fontId="44" fillId="0" borderId="0" xfId="10" applyFont="1" applyAlignment="1">
      <alignment horizontal="center" vertical="center"/>
    </xf>
    <xf numFmtId="14" fontId="23" fillId="24" borderId="29" xfId="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6" fillId="0" borderId="40" xfId="3" applyFont="1" applyFill="1" applyBorder="1" applyAlignment="1">
      <alignment horizontal="left" vertical="center" wrapText="1"/>
    </xf>
    <xf numFmtId="0" fontId="60" fillId="0" borderId="40" xfId="3" applyFont="1" applyFill="1" applyBorder="1" applyAlignment="1">
      <alignment horizontal="center" vertical="center" wrapText="1"/>
    </xf>
    <xf numFmtId="0" fontId="60" fillId="19" borderId="40" xfId="3" applyFont="1" applyFill="1" applyBorder="1" applyAlignment="1">
      <alignment horizontal="center" vertical="center" wrapText="1"/>
    </xf>
    <xf numFmtId="0" fontId="24" fillId="24" borderId="29" xfId="5" applyFont="1" applyFill="1" applyBorder="1" applyAlignment="1">
      <alignment vertical="center"/>
    </xf>
    <xf numFmtId="0" fontId="24" fillId="24" borderId="37" xfId="5" applyFont="1" applyFill="1" applyBorder="1" applyAlignment="1">
      <alignment vertical="center"/>
    </xf>
    <xf numFmtId="0" fontId="24" fillId="24" borderId="18" xfId="5" applyFont="1" applyFill="1" applyBorder="1" applyAlignment="1">
      <alignment vertical="center"/>
    </xf>
    <xf numFmtId="0" fontId="24" fillId="28" borderId="29" xfId="5" applyFont="1" applyFill="1" applyBorder="1" applyAlignment="1">
      <alignment vertical="center"/>
    </xf>
    <xf numFmtId="0" fontId="24" fillId="28" borderId="37" xfId="5" applyFont="1" applyFill="1" applyBorder="1" applyAlignment="1">
      <alignment vertical="center"/>
    </xf>
    <xf numFmtId="0" fontId="24" fillId="28" borderId="18" xfId="5" applyFont="1" applyFill="1" applyBorder="1" applyAlignment="1">
      <alignment vertical="center"/>
    </xf>
    <xf numFmtId="0" fontId="65" fillId="9" borderId="40" xfId="3" applyFont="1" applyFill="1" applyBorder="1" applyAlignment="1">
      <alignment horizontal="center" vertical="center" wrapText="1"/>
    </xf>
    <xf numFmtId="0" fontId="27" fillId="0" borderId="0" xfId="5" applyFont="1" applyAlignment="1">
      <alignment horizontal="left" vertical="center"/>
    </xf>
    <xf numFmtId="0" fontId="27" fillId="0" borderId="0" xfId="5" applyFont="1" applyAlignment="1">
      <alignment horizontal="centerContinuous" vertical="center"/>
    </xf>
    <xf numFmtId="0" fontId="23" fillId="5" borderId="0" xfId="5" applyFill="1" applyAlignment="1">
      <alignment vertical="center"/>
    </xf>
    <xf numFmtId="0" fontId="56" fillId="24" borderId="2" xfId="5" applyFont="1" applyFill="1" applyBorder="1" applyAlignment="1">
      <alignment horizontal="center" vertical="center" wrapText="1"/>
    </xf>
    <xf numFmtId="0" fontId="29" fillId="8" borderId="2" xfId="5" applyFont="1" applyFill="1" applyBorder="1" applyAlignment="1">
      <alignment horizontal="center" vertical="center"/>
    </xf>
    <xf numFmtId="0" fontId="78" fillId="18" borderId="40" xfId="3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2" xfId="22" applyFont="1" applyBorder="1" applyAlignment="1">
      <alignment horizontal="center" vertical="center"/>
    </xf>
    <xf numFmtId="0" fontId="15" fillId="11" borderId="2" xfId="22" applyFill="1" applyBorder="1" applyAlignment="1">
      <alignment horizontal="left" vertical="center"/>
    </xf>
    <xf numFmtId="0" fontId="6" fillId="0" borderId="0" xfId="22" applyFont="1" applyAlignment="1">
      <alignment horizontal="left" vertical="center" indent="1"/>
    </xf>
    <xf numFmtId="0" fontId="5" fillId="0" borderId="0" xfId="22" applyFont="1" applyAlignment="1">
      <alignment horizontal="left" vertical="center" indent="1"/>
    </xf>
    <xf numFmtId="14" fontId="23" fillId="28" borderId="18" xfId="5" applyNumberFormat="1" applyFont="1" applyFill="1" applyBorder="1" applyAlignment="1">
      <alignment horizontal="center" vertical="center"/>
    </xf>
    <xf numFmtId="14" fontId="23" fillId="28" borderId="29" xfId="5" applyNumberFormat="1" applyFont="1" applyFill="1" applyBorder="1" applyAlignment="1">
      <alignment horizontal="center" vertical="center"/>
    </xf>
    <xf numFmtId="0" fontId="24" fillId="0" borderId="0" xfId="5" applyFont="1" applyFill="1" applyAlignment="1">
      <alignment vertical="center"/>
    </xf>
    <xf numFmtId="0" fontId="23" fillId="0" borderId="0" xfId="5" applyFill="1" applyAlignment="1">
      <alignment vertical="center"/>
    </xf>
    <xf numFmtId="0" fontId="24" fillId="0" borderId="80" xfId="5" applyFont="1" applyFill="1" applyBorder="1" applyAlignment="1">
      <alignment vertical="center"/>
    </xf>
    <xf numFmtId="0" fontId="24" fillId="10" borderId="2" xfId="5" applyFont="1" applyFill="1" applyBorder="1" applyAlignment="1">
      <alignment horizontal="center" vertical="center"/>
    </xf>
    <xf numFmtId="0" fontId="84" fillId="28" borderId="37" xfId="5" applyFont="1" applyFill="1" applyBorder="1" applyAlignment="1">
      <alignment vertical="center"/>
    </xf>
    <xf numFmtId="0" fontId="86" fillId="0" borderId="0" xfId="3" applyFont="1" applyAlignment="1">
      <alignment vertical="center"/>
    </xf>
    <xf numFmtId="0" fontId="23" fillId="28" borderId="0" xfId="0" applyFont="1" applyFill="1" applyAlignment="1">
      <alignment horizontal="center"/>
    </xf>
    <xf numFmtId="0" fontId="23" fillId="28" borderId="0" xfId="0" applyFont="1" applyFill="1"/>
    <xf numFmtId="0" fontId="56" fillId="24" borderId="9" xfId="5" applyFont="1" applyFill="1" applyBorder="1" applyAlignment="1">
      <alignment horizontal="center" vertical="center" wrapText="1"/>
    </xf>
    <xf numFmtId="0" fontId="56" fillId="24" borderId="2" xfId="5" applyFont="1" applyFill="1" applyBorder="1" applyAlignment="1">
      <alignment horizontal="center" vertical="center" wrapText="1"/>
    </xf>
    <xf numFmtId="0" fontId="29" fillId="8" borderId="2" xfId="5" applyFont="1" applyFill="1" applyBorder="1" applyAlignment="1">
      <alignment horizontal="center" vertical="center"/>
    </xf>
    <xf numFmtId="0" fontId="29" fillId="8" borderId="9" xfId="5" applyFont="1" applyFill="1" applyBorder="1" applyAlignment="1">
      <alignment horizontal="center" vertical="center"/>
    </xf>
    <xf numFmtId="0" fontId="85" fillId="0" borderId="0" xfId="3" applyFont="1" applyAlignment="1">
      <alignment vertical="center"/>
    </xf>
    <xf numFmtId="0" fontId="87" fillId="0" borderId="0" xfId="3" applyFont="1" applyAlignment="1">
      <alignment vertical="center"/>
    </xf>
    <xf numFmtId="0" fontId="48" fillId="20" borderId="13" xfId="10" applyFont="1" applyFill="1" applyBorder="1" applyAlignment="1">
      <alignment horizontal="center" vertical="center"/>
    </xf>
    <xf numFmtId="0" fontId="66" fillId="24" borderId="43" xfId="19" applyFill="1" applyBorder="1" applyAlignment="1">
      <alignment horizontal="left" vertical="center"/>
    </xf>
    <xf numFmtId="0" fontId="66" fillId="24" borderId="10" xfId="19" applyFill="1" applyBorder="1" applyAlignment="1">
      <alignment horizontal="left" vertical="center"/>
    </xf>
    <xf numFmtId="0" fontId="44" fillId="24" borderId="10" xfId="10" applyFont="1" applyFill="1" applyBorder="1" applyAlignment="1">
      <alignment horizontal="left" vertical="center"/>
    </xf>
    <xf numFmtId="0" fontId="44" fillId="24" borderId="20" xfId="10" applyFont="1" applyFill="1" applyBorder="1" applyAlignment="1">
      <alignment horizontal="left" vertical="center"/>
    </xf>
    <xf numFmtId="0" fontId="44" fillId="0" borderId="0" xfId="28" applyFont="1" applyAlignment="1">
      <alignment horizontal="center" vertical="center"/>
    </xf>
    <xf numFmtId="0" fontId="45" fillId="0" borderId="0" xfId="28" applyFont="1" applyAlignment="1">
      <alignment horizontal="center" vertical="center"/>
    </xf>
    <xf numFmtId="0" fontId="46" fillId="0" borderId="0" xfId="28" applyFont="1" applyAlignment="1">
      <alignment horizontal="center" vertical="center"/>
    </xf>
    <xf numFmtId="0" fontId="47" fillId="0" borderId="0" xfId="28" applyFont="1" applyAlignment="1">
      <alignment horizontal="center" vertical="center"/>
    </xf>
    <xf numFmtId="0" fontId="49" fillId="0" borderId="0" xfId="28" applyFont="1" applyAlignment="1">
      <alignment horizontal="center" vertical="center"/>
    </xf>
    <xf numFmtId="0" fontId="50" fillId="23" borderId="52" xfId="28" applyFont="1" applyFill="1" applyBorder="1" applyAlignment="1">
      <alignment horizontal="center" vertical="center"/>
    </xf>
    <xf numFmtId="0" fontId="50" fillId="23" borderId="54" xfId="28" applyFont="1" applyFill="1" applyBorder="1" applyAlignment="1">
      <alignment horizontal="center" vertical="center"/>
    </xf>
    <xf numFmtId="0" fontId="50" fillId="23" borderId="53" xfId="28" applyFont="1" applyFill="1" applyBorder="1" applyAlignment="1">
      <alignment horizontal="center" vertical="center"/>
    </xf>
    <xf numFmtId="0" fontId="50" fillId="24" borderId="36" xfId="28" applyFont="1" applyFill="1" applyBorder="1" applyAlignment="1">
      <alignment horizontal="center" vertical="center"/>
    </xf>
    <xf numFmtId="0" fontId="50" fillId="24" borderId="51" xfId="28" applyFont="1" applyFill="1" applyBorder="1" applyAlignment="1">
      <alignment horizontal="center" vertical="center"/>
    </xf>
    <xf numFmtId="0" fontId="50" fillId="24" borderId="3" xfId="28" applyFont="1" applyFill="1" applyBorder="1" applyAlignment="1">
      <alignment horizontal="center" vertical="center"/>
    </xf>
    <xf numFmtId="0" fontId="50" fillId="25" borderId="16" xfId="28" applyFont="1" applyFill="1" applyBorder="1" applyAlignment="1">
      <alignment horizontal="center" vertical="center"/>
    </xf>
    <xf numFmtId="0" fontId="50" fillId="25" borderId="42" xfId="28" applyFont="1" applyFill="1" applyBorder="1" applyAlignment="1">
      <alignment horizontal="center" vertical="center"/>
    </xf>
    <xf numFmtId="0" fontId="50" fillId="25" borderId="3" xfId="28" applyFont="1" applyFill="1" applyBorder="1" applyAlignment="1">
      <alignment horizontal="center" vertical="center"/>
    </xf>
    <xf numFmtId="0" fontId="50" fillId="31" borderId="10" xfId="28" applyFont="1" applyFill="1" applyBorder="1" applyAlignment="1">
      <alignment horizontal="center" vertical="center"/>
    </xf>
    <xf numFmtId="0" fontId="50" fillId="31" borderId="2" xfId="28" applyFont="1" applyFill="1" applyBorder="1" applyAlignment="1">
      <alignment horizontal="center" vertical="center"/>
    </xf>
    <xf numFmtId="0" fontId="44" fillId="23" borderId="23" xfId="28" applyFont="1" applyFill="1" applyBorder="1" applyAlignment="1">
      <alignment horizontal="center" vertical="center"/>
    </xf>
    <xf numFmtId="0" fontId="88" fillId="31" borderId="2" xfId="0" applyFont="1" applyFill="1" applyBorder="1"/>
    <xf numFmtId="0" fontId="88" fillId="0" borderId="2" xfId="0" applyFont="1" applyBorder="1"/>
    <xf numFmtId="0" fontId="44" fillId="24" borderId="12" xfId="28" applyFont="1" applyFill="1" applyBorder="1" applyAlignment="1">
      <alignment horizontal="center" vertical="center"/>
    </xf>
    <xf numFmtId="0" fontId="44" fillId="24" borderId="55" xfId="28" applyFont="1" applyFill="1" applyBorder="1" applyAlignment="1">
      <alignment horizontal="center" vertical="center"/>
    </xf>
    <xf numFmtId="0" fontId="88" fillId="31" borderId="2" xfId="0" applyFont="1" applyFill="1" applyBorder="1" applyAlignment="1">
      <alignment vertical="center"/>
    </xf>
    <xf numFmtId="0" fontId="88" fillId="0" borderId="2" xfId="0" applyFont="1" applyBorder="1" applyAlignment="1">
      <alignment vertical="center"/>
    </xf>
    <xf numFmtId="0" fontId="44" fillId="25" borderId="12" xfId="28" applyFont="1" applyFill="1" applyBorder="1" applyAlignment="1">
      <alignment horizontal="center" vertical="center"/>
    </xf>
    <xf numFmtId="0" fontId="44" fillId="23" borderId="11" xfId="28" applyFont="1" applyFill="1" applyBorder="1" applyAlignment="1">
      <alignment horizontal="center" vertical="center"/>
    </xf>
    <xf numFmtId="0" fontId="73" fillId="31" borderId="10" xfId="28" applyFont="1" applyFill="1" applyBorder="1" applyAlignment="1">
      <alignment horizontal="center" vertical="center"/>
    </xf>
    <xf numFmtId="0" fontId="73" fillId="31" borderId="2" xfId="28" applyFont="1" applyFill="1" applyBorder="1" applyAlignment="1">
      <alignment horizontal="center" vertical="center"/>
    </xf>
    <xf numFmtId="0" fontId="79" fillId="23" borderId="11" xfId="28" applyFont="1" applyFill="1" applyBorder="1" applyAlignment="1">
      <alignment horizontal="center" vertical="center"/>
    </xf>
    <xf numFmtId="0" fontId="50" fillId="31" borderId="20" xfId="28" applyFont="1" applyFill="1" applyBorder="1" applyAlignment="1">
      <alignment horizontal="center" vertical="center"/>
    </xf>
    <xf numFmtId="0" fontId="50" fillId="31" borderId="45" xfId="28" applyFont="1" applyFill="1" applyBorder="1" applyAlignment="1">
      <alignment horizontal="center" vertical="center"/>
    </xf>
    <xf numFmtId="0" fontId="44" fillId="23" borderId="21" xfId="28" applyFont="1" applyFill="1" applyBorder="1" applyAlignment="1">
      <alignment horizontal="center" vertical="center"/>
    </xf>
    <xf numFmtId="0" fontId="44" fillId="24" borderId="10" xfId="28" applyFont="1" applyFill="1" applyBorder="1" applyAlignment="1">
      <alignment horizontal="center" vertical="center"/>
    </xf>
    <xf numFmtId="0" fontId="44" fillId="24" borderId="9" xfId="28" applyFont="1" applyFill="1" applyBorder="1" applyAlignment="1">
      <alignment horizontal="center" vertical="center"/>
    </xf>
    <xf numFmtId="0" fontId="53" fillId="30" borderId="3" xfId="28" applyFont="1" applyFill="1" applyBorder="1" applyAlignment="1">
      <alignment horizontal="center" vertical="center"/>
    </xf>
    <xf numFmtId="0" fontId="52" fillId="0" borderId="0" xfId="28" applyFont="1" applyAlignment="1">
      <alignment vertical="top" wrapText="1"/>
    </xf>
    <xf numFmtId="0" fontId="44" fillId="24" borderId="26" xfId="28" applyFont="1" applyFill="1" applyBorder="1" applyAlignment="1">
      <alignment horizontal="center" vertical="center"/>
    </xf>
    <xf numFmtId="0" fontId="54" fillId="0" borderId="0" xfId="28" applyFont="1" applyAlignment="1">
      <alignment horizontal="center" vertical="center"/>
    </xf>
    <xf numFmtId="0" fontId="53" fillId="27" borderId="46" xfId="28" applyFont="1" applyFill="1" applyBorder="1" applyAlignment="1">
      <alignment horizontal="center" vertical="center"/>
    </xf>
    <xf numFmtId="0" fontId="53" fillId="27" borderId="5" xfId="28" applyFont="1" applyFill="1" applyBorder="1" applyAlignment="1">
      <alignment horizontal="center" vertical="center"/>
    </xf>
    <xf numFmtId="0" fontId="44" fillId="0" borderId="0" xfId="28" applyFont="1" applyAlignment="1">
      <alignment horizontal="left" vertical="top" wrapText="1"/>
    </xf>
    <xf numFmtId="0" fontId="44" fillId="0" borderId="0" xfId="28" applyFont="1" applyAlignment="1">
      <alignment vertical="center"/>
    </xf>
    <xf numFmtId="0" fontId="62" fillId="30" borderId="42" xfId="28" applyFont="1" applyFill="1" applyBorder="1" applyAlignment="1">
      <alignment horizontal="center" vertical="top"/>
    </xf>
    <xf numFmtId="0" fontId="80" fillId="0" borderId="0" xfId="28" applyFont="1" applyAlignment="1">
      <alignment horizontal="center" vertical="center"/>
    </xf>
    <xf numFmtId="0" fontId="0" fillId="28" borderId="0" xfId="0" applyFill="1" applyAlignment="1">
      <alignment horizontal="center"/>
    </xf>
    <xf numFmtId="0" fontId="23" fillId="28" borderId="0" xfId="0" applyFont="1" applyFill="1" applyBorder="1"/>
    <xf numFmtId="0" fontId="0" fillId="0" borderId="0" xfId="0"/>
    <xf numFmtId="0" fontId="23" fillId="0" borderId="0" xfId="5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3" fillId="0" borderId="0" xfId="5" applyFill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14" fontId="23" fillId="28" borderId="2" xfId="5" applyNumberFormat="1" applyFont="1" applyFill="1" applyBorder="1" applyAlignment="1">
      <alignment horizontal="center" vertical="center"/>
    </xf>
    <xf numFmtId="14" fontId="23" fillId="24" borderId="2" xfId="5" applyNumberFormat="1" applyFont="1" applyFill="1" applyBorder="1" applyAlignment="1">
      <alignment horizontal="center" vertical="center"/>
    </xf>
    <xf numFmtId="0" fontId="23" fillId="0" borderId="0" xfId="0" applyFont="1"/>
    <xf numFmtId="0" fontId="23" fillId="6" borderId="2" xfId="5" applyFill="1" applyBorder="1" applyAlignment="1">
      <alignment horizontal="center" vertical="center"/>
    </xf>
    <xf numFmtId="0" fontId="23" fillId="0" borderId="0" xfId="5" quotePrefix="1" applyFill="1" applyBorder="1" applyAlignment="1">
      <alignment horizontal="center" vertical="center"/>
    </xf>
    <xf numFmtId="14" fontId="23" fillId="24" borderId="29" xfId="5" applyNumberFormat="1" applyFont="1" applyFill="1" applyBorder="1" applyAlignment="1">
      <alignment horizontal="center" vertical="center"/>
    </xf>
    <xf numFmtId="14" fontId="23" fillId="24" borderId="29" xfId="5" applyNumberFormat="1" applyFill="1" applyBorder="1" applyAlignment="1">
      <alignment horizontal="center" vertical="center"/>
    </xf>
    <xf numFmtId="0" fontId="24" fillId="24" borderId="29" xfId="5" applyFont="1" applyFill="1" applyBorder="1" applyAlignment="1">
      <alignment vertical="center"/>
    </xf>
    <xf numFmtId="0" fontId="24" fillId="24" borderId="37" xfId="5" applyFont="1" applyFill="1" applyBorder="1" applyAlignment="1">
      <alignment vertical="center"/>
    </xf>
    <xf numFmtId="0" fontId="24" fillId="28" borderId="37" xfId="5" applyFont="1" applyFill="1" applyBorder="1" applyAlignment="1">
      <alignment vertical="center"/>
    </xf>
    <xf numFmtId="14" fontId="23" fillId="28" borderId="29" xfId="5" applyNumberFormat="1" applyFont="1" applyFill="1" applyBorder="1" applyAlignment="1">
      <alignment horizontal="center" vertical="center"/>
    </xf>
    <xf numFmtId="0" fontId="84" fillId="28" borderId="37" xfId="5" applyFont="1" applyFill="1" applyBorder="1" applyAlignment="1">
      <alignment vertical="center"/>
    </xf>
    <xf numFmtId="0" fontId="23" fillId="28" borderId="0" xfId="0" applyFont="1" applyFill="1" applyAlignment="1">
      <alignment horizontal="center"/>
    </xf>
    <xf numFmtId="14" fontId="23" fillId="28" borderId="2" xfId="5" applyNumberFormat="1" applyFill="1" applyBorder="1" applyAlignment="1">
      <alignment horizontal="center" vertical="center"/>
    </xf>
    <xf numFmtId="14" fontId="23" fillId="24" borderId="2" xfId="5" applyNumberFormat="1" applyFill="1" applyBorder="1" applyAlignment="1">
      <alignment horizontal="center" vertical="center"/>
    </xf>
    <xf numFmtId="0" fontId="3" fillId="0" borderId="0" xfId="44"/>
    <xf numFmtId="0" fontId="44" fillId="24" borderId="10" xfId="44" applyFont="1" applyFill="1" applyBorder="1" applyAlignment="1">
      <alignment horizontal="center" vertical="center"/>
    </xf>
    <xf numFmtId="0" fontId="44" fillId="24" borderId="9" xfId="44" applyFont="1" applyFill="1" applyBorder="1" applyAlignment="1">
      <alignment horizontal="center" vertical="center"/>
    </xf>
    <xf numFmtId="0" fontId="44" fillId="24" borderId="11" xfId="44" applyFont="1" applyFill="1" applyBorder="1" applyAlignment="1">
      <alignment horizontal="center" vertical="center"/>
    </xf>
    <xf numFmtId="14" fontId="44" fillId="26" borderId="22" xfId="44" applyNumberFormat="1" applyFont="1" applyFill="1" applyBorder="1" applyAlignment="1">
      <alignment horizontal="center" vertical="center"/>
    </xf>
    <xf numFmtId="0" fontId="44" fillId="26" borderId="23" xfId="44" applyFont="1" applyFill="1" applyBorder="1" applyAlignment="1">
      <alignment horizontal="center" vertical="center"/>
    </xf>
    <xf numFmtId="0" fontId="44" fillId="14" borderId="43" xfId="44" applyFont="1" applyFill="1" applyBorder="1" applyAlignment="1">
      <alignment horizontal="center" vertical="center"/>
    </xf>
    <xf numFmtId="0" fontId="44" fillId="14" borderId="18" xfId="44" applyFont="1" applyFill="1" applyBorder="1" applyAlignment="1">
      <alignment horizontal="center" vertical="center"/>
    </xf>
    <xf numFmtId="0" fontId="44" fillId="14" borderId="44" xfId="44" applyFont="1" applyFill="1" applyBorder="1" applyAlignment="1">
      <alignment horizontal="center" vertical="center"/>
    </xf>
    <xf numFmtId="14" fontId="44" fillId="26" borderId="10" xfId="44" applyNumberFormat="1" applyFont="1" applyFill="1" applyBorder="1" applyAlignment="1">
      <alignment horizontal="center" vertical="center"/>
    </xf>
    <xf numFmtId="0" fontId="44" fillId="26" borderId="11" xfId="44" applyFont="1" applyFill="1" applyBorder="1" applyAlignment="1">
      <alignment horizontal="center" vertical="center"/>
    </xf>
    <xf numFmtId="0" fontId="44" fillId="24" borderId="43" xfId="44" applyFont="1" applyFill="1" applyBorder="1" applyAlignment="1">
      <alignment horizontal="center" vertical="center"/>
    </xf>
    <xf numFmtId="0" fontId="44" fillId="14" borderId="10" xfId="44" applyFont="1" applyFill="1" applyBorder="1" applyAlignment="1">
      <alignment horizontal="center" vertical="center"/>
    </xf>
    <xf numFmtId="0" fontId="44" fillId="14" borderId="2" xfId="44" applyFont="1" applyFill="1" applyBorder="1" applyAlignment="1">
      <alignment horizontal="center" vertical="center"/>
    </xf>
    <xf numFmtId="0" fontId="44" fillId="14" borderId="11" xfId="44" applyFont="1" applyFill="1" applyBorder="1" applyAlignment="1">
      <alignment horizontal="center" vertical="center"/>
    </xf>
    <xf numFmtId="0" fontId="44" fillId="24" borderId="56" xfId="44" applyFont="1" applyFill="1" applyBorder="1" applyAlignment="1">
      <alignment horizontal="center" vertical="center"/>
    </xf>
    <xf numFmtId="0" fontId="44" fillId="24" borderId="44" xfId="44" applyFont="1" applyFill="1" applyBorder="1" applyAlignment="1">
      <alignment horizontal="center" vertical="center"/>
    </xf>
    <xf numFmtId="0" fontId="44" fillId="14" borderId="20" xfId="44" applyFont="1" applyFill="1" applyBorder="1" applyAlignment="1">
      <alignment horizontal="center" vertical="center"/>
    </xf>
    <xf numFmtId="0" fontId="44" fillId="14" borderId="45" xfId="44" applyFont="1" applyFill="1" applyBorder="1" applyAlignment="1">
      <alignment horizontal="center" vertical="center"/>
    </xf>
    <xf numFmtId="0" fontId="44" fillId="14" borderId="21" xfId="44" applyFont="1" applyFill="1" applyBorder="1" applyAlignment="1">
      <alignment horizontal="center" vertical="center"/>
    </xf>
    <xf numFmtId="14" fontId="44" fillId="26" borderId="20" xfId="44" applyNumberFormat="1" applyFont="1" applyFill="1" applyBorder="1" applyAlignment="1">
      <alignment horizontal="center" vertical="center"/>
    </xf>
    <xf numFmtId="0" fontId="44" fillId="26" borderId="21" xfId="44" applyFont="1" applyFill="1" applyBorder="1" applyAlignment="1">
      <alignment horizontal="center" vertical="center"/>
    </xf>
    <xf numFmtId="0" fontId="44" fillId="26" borderId="2" xfId="44" applyFont="1" applyFill="1" applyBorder="1" applyAlignment="1">
      <alignment horizontal="left" vertical="center" wrapText="1"/>
    </xf>
    <xf numFmtId="0" fontId="44" fillId="26" borderId="18" xfId="44" applyFont="1" applyFill="1" applyBorder="1" applyAlignment="1">
      <alignment horizontal="left" vertical="center" wrapText="1"/>
    </xf>
    <xf numFmtId="0" fontId="44" fillId="26" borderId="48" xfId="44" applyFont="1" applyFill="1" applyBorder="1" applyAlignment="1">
      <alignment horizontal="left" vertical="center" wrapText="1"/>
    </xf>
    <xf numFmtId="0" fontId="44" fillId="26" borderId="45" xfId="44" applyFont="1" applyFill="1" applyBorder="1" applyAlignment="1">
      <alignment horizontal="left" vertical="center" wrapText="1"/>
    </xf>
    <xf numFmtId="0" fontId="24" fillId="28" borderId="2" xfId="5" applyFont="1" applyFill="1" applyBorder="1" applyAlignment="1">
      <alignment vertical="center"/>
    </xf>
    <xf numFmtId="14" fontId="23" fillId="28" borderId="29" xfId="5" applyNumberFormat="1" applyFont="1" applyFill="1" applyBorder="1" applyAlignment="1">
      <alignment horizontal="center" vertical="center"/>
    </xf>
    <xf numFmtId="14" fontId="23" fillId="28" borderId="18" xfId="5" applyNumberFormat="1" applyFont="1" applyFill="1" applyBorder="1" applyAlignment="1">
      <alignment horizontal="center" vertical="center"/>
    </xf>
    <xf numFmtId="14" fontId="23" fillId="24" borderId="2" xfId="5" applyNumberFormat="1" applyFont="1" applyFill="1" applyBorder="1" applyAlignment="1">
      <alignment horizontal="center" vertical="center"/>
    </xf>
    <xf numFmtId="14" fontId="23" fillId="24" borderId="29" xfId="5" applyNumberFormat="1" applyFont="1" applyFill="1" applyBorder="1" applyAlignment="1">
      <alignment horizontal="center" vertical="center"/>
    </xf>
    <xf numFmtId="0" fontId="60" fillId="0" borderId="40" xfId="3" applyFont="1" applyBorder="1" applyAlignment="1">
      <alignment horizontal="center" vertical="center" wrapText="1"/>
    </xf>
    <xf numFmtId="0" fontId="23" fillId="2" borderId="2" xfId="5" applyFill="1" applyBorder="1" applyAlignment="1">
      <alignment horizontal="center" vertical="center"/>
    </xf>
    <xf numFmtId="0" fontId="78" fillId="0" borderId="0" xfId="3" applyFont="1" applyFill="1" applyAlignment="1">
      <alignment horizontal="center" vertical="center"/>
    </xf>
    <xf numFmtId="0" fontId="29" fillId="3" borderId="2" xfId="5" applyFont="1" applyFill="1" applyBorder="1" applyAlignment="1">
      <alignment horizontal="center" vertical="center"/>
    </xf>
    <xf numFmtId="0" fontId="90" fillId="0" borderId="18" xfId="5" applyFont="1" applyBorder="1" applyAlignment="1">
      <alignment horizontal="center" vertical="center"/>
    </xf>
    <xf numFmtId="0" fontId="90" fillId="8" borderId="56" xfId="5" applyFont="1" applyFill="1" applyBorder="1" applyAlignment="1">
      <alignment horizontal="center" vertical="center"/>
    </xf>
    <xf numFmtId="0" fontId="24" fillId="11" borderId="2" xfId="5" applyFont="1" applyFill="1" applyBorder="1" applyAlignment="1">
      <alignment horizontal="center" vertical="center"/>
    </xf>
    <xf numFmtId="0" fontId="24" fillId="12" borderId="2" xfId="5" applyFont="1" applyFill="1" applyBorder="1" applyAlignment="1">
      <alignment horizontal="center" vertical="center"/>
    </xf>
    <xf numFmtId="0" fontId="44" fillId="26" borderId="44" xfId="10" applyFont="1" applyFill="1" applyBorder="1" applyAlignment="1">
      <alignment horizontal="center" vertical="center"/>
    </xf>
    <xf numFmtId="0" fontId="44" fillId="26" borderId="28" xfId="10" applyFont="1" applyFill="1" applyBorder="1" applyAlignment="1">
      <alignment horizontal="center" vertical="center"/>
    </xf>
    <xf numFmtId="0" fontId="44" fillId="26" borderId="2" xfId="10" applyFont="1" applyFill="1" applyBorder="1" applyAlignment="1">
      <alignment horizontal="center" vertical="center" wrapText="1"/>
    </xf>
    <xf numFmtId="0" fontId="44" fillId="26" borderId="28" xfId="10" applyFont="1" applyFill="1" applyBorder="1" applyAlignment="1">
      <alignment horizontal="center" vertical="center" wrapText="1"/>
    </xf>
    <xf numFmtId="14" fontId="44" fillId="26" borderId="20" xfId="10" applyNumberFormat="1" applyFont="1" applyFill="1" applyBorder="1" applyAlignment="1">
      <alignment horizontal="center" vertical="center"/>
    </xf>
    <xf numFmtId="0" fontId="44" fillId="26" borderId="45" xfId="10" applyFont="1" applyFill="1" applyBorder="1" applyAlignment="1">
      <alignment horizontal="center" vertical="center" wrapText="1"/>
    </xf>
    <xf numFmtId="0" fontId="48" fillId="22" borderId="28" xfId="10" applyFont="1" applyFill="1" applyBorder="1" applyAlignment="1">
      <alignment horizontal="center" vertical="center"/>
    </xf>
    <xf numFmtId="0" fontId="51" fillId="22" borderId="28" xfId="10" applyFont="1" applyFill="1" applyBorder="1" applyAlignment="1">
      <alignment horizontal="center" vertical="center"/>
    </xf>
    <xf numFmtId="0" fontId="36" fillId="12" borderId="40" xfId="3" applyFont="1" applyFill="1" applyBorder="1" applyAlignment="1">
      <alignment horizontal="center" vertical="center" wrapText="1"/>
    </xf>
    <xf numFmtId="0" fontId="36" fillId="10" borderId="40" xfId="3" applyFont="1" applyFill="1" applyBorder="1" applyAlignment="1">
      <alignment horizontal="center" vertical="center" wrapText="1"/>
    </xf>
    <xf numFmtId="0" fontId="91" fillId="33" borderId="18" xfId="5" applyFont="1" applyFill="1" applyBorder="1" applyAlignment="1">
      <alignment horizontal="center" vertical="center"/>
    </xf>
    <xf numFmtId="14" fontId="92" fillId="26" borderId="10" xfId="10" applyNumberFormat="1" applyFont="1" applyFill="1" applyBorder="1" applyAlignment="1">
      <alignment horizontal="center" vertical="center"/>
    </xf>
    <xf numFmtId="0" fontId="92" fillId="26" borderId="18" xfId="10" applyFont="1" applyFill="1" applyBorder="1" applyAlignment="1">
      <alignment horizontal="left" vertical="center"/>
    </xf>
    <xf numFmtId="0" fontId="92" fillId="26" borderId="11" xfId="10" applyFont="1" applyFill="1" applyBorder="1" applyAlignment="1">
      <alignment horizontal="center" vertical="center"/>
    </xf>
    <xf numFmtId="0" fontId="92" fillId="26" borderId="2" xfId="10" applyFont="1" applyFill="1" applyBorder="1" applyAlignment="1">
      <alignment horizontal="left" vertical="center"/>
    </xf>
    <xf numFmtId="14" fontId="93" fillId="26" borderId="36" xfId="10" applyNumberFormat="1" applyFont="1" applyFill="1" applyBorder="1" applyAlignment="1">
      <alignment horizontal="center" vertical="center"/>
    </xf>
    <xf numFmtId="0" fontId="92" fillId="26" borderId="38" xfId="10" applyFont="1" applyFill="1" applyBorder="1" applyAlignment="1">
      <alignment horizontal="left" vertical="center"/>
    </xf>
    <xf numFmtId="0" fontId="92" fillId="26" borderId="39" xfId="10" applyFont="1" applyFill="1" applyBorder="1" applyAlignment="1">
      <alignment horizontal="center" vertical="center"/>
    </xf>
    <xf numFmtId="0" fontId="44" fillId="24" borderId="10" xfId="47" applyFont="1" applyFill="1" applyBorder="1" applyAlignment="1">
      <alignment horizontal="center" vertical="center"/>
    </xf>
    <xf numFmtId="0" fontId="44" fillId="24" borderId="11" xfId="47" applyFont="1" applyFill="1" applyBorder="1" applyAlignment="1">
      <alignment horizontal="center" vertical="center"/>
    </xf>
    <xf numFmtId="0" fontId="90" fillId="13" borderId="18" xfId="5" applyFont="1" applyFill="1" applyBorder="1" applyAlignment="1">
      <alignment horizontal="center" vertical="center"/>
    </xf>
    <xf numFmtId="0" fontId="44" fillId="24" borderId="10" xfId="10" quotePrefix="1" applyFont="1" applyFill="1" applyBorder="1" applyAlignment="1">
      <alignment horizontal="center" vertical="center"/>
    </xf>
    <xf numFmtId="14" fontId="94" fillId="26" borderId="22" xfId="10" applyNumberFormat="1" applyFont="1" applyFill="1" applyBorder="1" applyAlignment="1">
      <alignment horizontal="center" vertical="center"/>
    </xf>
    <xf numFmtId="0" fontId="94" fillId="26" borderId="48" xfId="10" applyFont="1" applyFill="1" applyBorder="1" applyAlignment="1">
      <alignment horizontal="left" vertical="center"/>
    </xf>
    <xf numFmtId="0" fontId="94" fillId="26" borderId="23" xfId="10" applyFont="1" applyFill="1" applyBorder="1" applyAlignment="1">
      <alignment horizontal="center" vertical="center"/>
    </xf>
    <xf numFmtId="14" fontId="94" fillId="26" borderId="10" xfId="10" applyNumberFormat="1" applyFont="1" applyFill="1" applyBorder="1" applyAlignment="1">
      <alignment horizontal="center" vertical="center"/>
    </xf>
    <xf numFmtId="0" fontId="94" fillId="26" borderId="18" xfId="10" applyFont="1" applyFill="1" applyBorder="1" applyAlignment="1">
      <alignment horizontal="left" vertical="center"/>
    </xf>
    <xf numFmtId="0" fontId="94" fillId="26" borderId="44" xfId="10" applyFont="1" applyFill="1" applyBorder="1" applyAlignment="1">
      <alignment horizontal="center" vertical="center"/>
    </xf>
    <xf numFmtId="0" fontId="94" fillId="26" borderId="11" xfId="10" applyFont="1" applyFill="1" applyBorder="1" applyAlignment="1">
      <alignment horizontal="center" vertical="center"/>
    </xf>
    <xf numFmtId="14" fontId="95" fillId="26" borderId="36" xfId="10" applyNumberFormat="1" applyFont="1" applyFill="1" applyBorder="1" applyAlignment="1">
      <alignment horizontal="center" vertical="center"/>
    </xf>
    <xf numFmtId="0" fontId="94" fillId="26" borderId="38" xfId="10" applyFont="1" applyFill="1" applyBorder="1" applyAlignment="1">
      <alignment horizontal="left" vertical="center"/>
    </xf>
    <xf numFmtId="0" fontId="94" fillId="26" borderId="39" xfId="10" applyFont="1" applyFill="1" applyBorder="1" applyAlignment="1">
      <alignment horizontal="center" vertical="center"/>
    </xf>
    <xf numFmtId="0" fontId="94" fillId="26" borderId="2" xfId="10" applyFont="1" applyFill="1" applyBorder="1" applyAlignment="1">
      <alignment horizontal="left" vertical="center" wrapText="1"/>
    </xf>
    <xf numFmtId="0" fontId="44" fillId="0" borderId="0" xfId="9" applyFont="1" applyAlignment="1">
      <alignment horizontal="left" vertical="center"/>
    </xf>
    <xf numFmtId="0" fontId="44" fillId="12" borderId="18" xfId="10" applyFont="1" applyFill="1" applyBorder="1" applyAlignment="1">
      <alignment horizontal="center" vertical="center"/>
    </xf>
    <xf numFmtId="0" fontId="44" fillId="12" borderId="2" xfId="10" applyFont="1" applyFill="1" applyBorder="1" applyAlignment="1">
      <alignment horizontal="center" vertical="center"/>
    </xf>
    <xf numFmtId="0" fontId="44" fillId="12" borderId="10" xfId="10" applyFont="1" applyFill="1" applyBorder="1" applyAlignment="1">
      <alignment horizontal="center" vertical="center"/>
    </xf>
    <xf numFmtId="0" fontId="94" fillId="24" borderId="10" xfId="47" applyFont="1" applyFill="1" applyBorder="1" applyAlignment="1">
      <alignment horizontal="center" vertical="center"/>
    </xf>
    <xf numFmtId="0" fontId="23" fillId="0" borderId="0" xfId="0" applyFont="1" applyFill="1"/>
    <xf numFmtId="0" fontId="92" fillId="26" borderId="44" xfId="10" applyFont="1" applyFill="1" applyBorder="1" applyAlignment="1">
      <alignment horizontal="center" vertical="center"/>
    </xf>
    <xf numFmtId="0" fontId="51" fillId="22" borderId="21" xfId="10" applyFont="1" applyFill="1" applyBorder="1" applyAlignment="1">
      <alignment horizontal="center" vertical="center"/>
    </xf>
    <xf numFmtId="0" fontId="94" fillId="26" borderId="18" xfId="10" applyFont="1" applyFill="1" applyBorder="1" applyAlignment="1">
      <alignment horizontal="left" vertical="center" wrapText="1"/>
    </xf>
    <xf numFmtId="0" fontId="65" fillId="33" borderId="40" xfId="3" applyFont="1" applyFill="1" applyBorder="1" applyAlignment="1">
      <alignment horizontal="center" vertical="center" wrapText="1"/>
    </xf>
    <xf numFmtId="14" fontId="97" fillId="33" borderId="9" xfId="5" applyNumberFormat="1" applyFont="1" applyFill="1" applyBorder="1" applyAlignment="1">
      <alignment horizontal="center" vertical="center"/>
    </xf>
    <xf numFmtId="0" fontId="98" fillId="0" borderId="18" xfId="5" applyFont="1" applyBorder="1" applyAlignment="1">
      <alignment horizontal="left" vertical="center"/>
    </xf>
    <xf numFmtId="14" fontId="99" fillId="26" borderId="10" xfId="10" applyNumberFormat="1" applyFont="1" applyFill="1" applyBorder="1" applyAlignment="1">
      <alignment horizontal="center" vertical="center"/>
    </xf>
    <xf numFmtId="0" fontId="99" fillId="26" borderId="2" xfId="10" applyFont="1" applyFill="1" applyBorder="1" applyAlignment="1">
      <alignment horizontal="center" vertical="center" wrapText="1"/>
    </xf>
    <xf numFmtId="0" fontId="99" fillId="26" borderId="11" xfId="10" applyFont="1" applyFill="1" applyBorder="1" applyAlignment="1">
      <alignment horizontal="center" vertical="center"/>
    </xf>
    <xf numFmtId="14" fontId="23" fillId="12" borderId="2" xfId="5" applyNumberFormat="1" applyFill="1" applyBorder="1" applyAlignment="1">
      <alignment horizontal="center" vertical="center"/>
    </xf>
    <xf numFmtId="164" fontId="34" fillId="17" borderId="2" xfId="3" applyNumberFormat="1" applyFont="1" applyFill="1" applyBorder="1" applyAlignment="1">
      <alignment horizontal="center" vertical="center"/>
    </xf>
    <xf numFmtId="0" fontId="85" fillId="0" borderId="0" xfId="3" applyFont="1" applyAlignment="1">
      <alignment horizontal="center" vertical="center"/>
    </xf>
    <xf numFmtId="14" fontId="23" fillId="24" borderId="29" xfId="5" applyNumberFormat="1" applyFill="1" applyBorder="1" applyAlignment="1">
      <alignment horizontal="center" vertical="center"/>
    </xf>
    <xf numFmtId="14" fontId="23" fillId="24" borderId="18" xfId="5" applyNumberFormat="1" applyFill="1" applyBorder="1" applyAlignment="1">
      <alignment horizontal="center" vertical="center"/>
    </xf>
    <xf numFmtId="0" fontId="29" fillId="11" borderId="9" xfId="5" applyFont="1" applyFill="1" applyBorder="1" applyAlignment="1">
      <alignment horizontal="center" vertical="center"/>
    </xf>
    <xf numFmtId="0" fontId="29" fillId="11" borderId="27" xfId="5" applyFont="1" applyFill="1" applyBorder="1" applyAlignment="1">
      <alignment horizontal="center" vertical="center"/>
    </xf>
    <xf numFmtId="0" fontId="29" fillId="11" borderId="28" xfId="5" applyFont="1" applyFill="1" applyBorder="1" applyAlignment="1">
      <alignment horizontal="center" vertical="center"/>
    </xf>
    <xf numFmtId="0" fontId="89" fillId="9" borderId="9" xfId="5" applyFont="1" applyFill="1" applyBorder="1" applyAlignment="1">
      <alignment horizontal="center" vertical="center"/>
    </xf>
    <xf numFmtId="0" fontId="89" fillId="9" borderId="27" xfId="5" applyFont="1" applyFill="1" applyBorder="1" applyAlignment="1">
      <alignment horizontal="center" vertical="center"/>
    </xf>
    <xf numFmtId="0" fontId="89" fillId="9" borderId="28" xfId="5" applyFont="1" applyFill="1" applyBorder="1" applyAlignment="1">
      <alignment horizontal="center" vertical="center"/>
    </xf>
    <xf numFmtId="0" fontId="57" fillId="2" borderId="9" xfId="5" applyFont="1" applyFill="1" applyBorder="1" applyAlignment="1">
      <alignment horizontal="center" vertical="center"/>
    </xf>
    <xf numFmtId="0" fontId="57" fillId="2" borderId="27" xfId="5" applyFont="1" applyFill="1" applyBorder="1" applyAlignment="1">
      <alignment horizontal="center" vertical="center"/>
    </xf>
    <xf numFmtId="0" fontId="90" fillId="10" borderId="9" xfId="5" applyFont="1" applyFill="1" applyBorder="1" applyAlignment="1">
      <alignment horizontal="center" vertical="center"/>
    </xf>
    <xf numFmtId="0" fontId="90" fillId="10" borderId="27" xfId="5" applyFont="1" applyFill="1" applyBorder="1" applyAlignment="1">
      <alignment horizontal="center" vertical="center"/>
    </xf>
    <xf numFmtId="0" fontId="90" fillId="2" borderId="9" xfId="5" applyFont="1" applyFill="1" applyBorder="1" applyAlignment="1">
      <alignment horizontal="center" vertical="center"/>
    </xf>
    <xf numFmtId="0" fontId="90" fillId="2" borderId="27" xfId="5" applyFont="1" applyFill="1" applyBorder="1" applyAlignment="1">
      <alignment horizontal="center" vertical="center"/>
    </xf>
    <xf numFmtId="0" fontId="31" fillId="9" borderId="9" xfId="5" applyFont="1" applyFill="1" applyBorder="1" applyAlignment="1">
      <alignment horizontal="center" vertical="center"/>
    </xf>
    <xf numFmtId="0" fontId="31" fillId="9" borderId="27" xfId="5" applyFont="1" applyFill="1" applyBorder="1" applyAlignment="1">
      <alignment horizontal="center" vertical="center"/>
    </xf>
    <xf numFmtId="0" fontId="31" fillId="9" borderId="28" xfId="5" applyFont="1" applyFill="1" applyBorder="1" applyAlignment="1">
      <alignment horizontal="center" vertical="center"/>
    </xf>
    <xf numFmtId="0" fontId="83" fillId="0" borderId="0" xfId="5" applyFont="1" applyFill="1" applyBorder="1" applyAlignment="1">
      <alignment horizontal="left" vertical="center" wrapText="1"/>
    </xf>
    <xf numFmtId="0" fontId="83" fillId="0" borderId="73" xfId="5" applyFont="1" applyFill="1" applyBorder="1" applyAlignment="1">
      <alignment horizontal="left" vertical="center" wrapText="1"/>
    </xf>
    <xf numFmtId="0" fontId="29" fillId="12" borderId="9" xfId="5" applyFont="1" applyFill="1" applyBorder="1" applyAlignment="1">
      <alignment horizontal="center" vertical="center"/>
    </xf>
    <xf numFmtId="0" fontId="29" fillId="12" borderId="27" xfId="5" applyFont="1" applyFill="1" applyBorder="1" applyAlignment="1">
      <alignment horizontal="center" vertical="center"/>
    </xf>
    <xf numFmtId="0" fontId="29" fillId="12" borderId="28" xfId="5" applyFont="1" applyFill="1" applyBorder="1" applyAlignment="1">
      <alignment horizontal="center" vertical="center"/>
    </xf>
    <xf numFmtId="0" fontId="45" fillId="11" borderId="4" xfId="10" applyFont="1" applyFill="1" applyBorder="1" applyAlignment="1">
      <alignment horizontal="center" vertical="center"/>
    </xf>
    <xf numFmtId="0" fontId="45" fillId="11" borderId="6" xfId="10" applyFont="1" applyFill="1" applyBorder="1" applyAlignment="1">
      <alignment horizontal="center" vertical="center"/>
    </xf>
    <xf numFmtId="0" fontId="46" fillId="29" borderId="4" xfId="10" applyFont="1" applyFill="1" applyBorder="1" applyAlignment="1">
      <alignment horizontal="center" vertical="center"/>
    </xf>
    <xf numFmtId="0" fontId="46" fillId="29" borderId="6" xfId="10" applyFont="1" applyFill="1" applyBorder="1" applyAlignment="1">
      <alignment horizontal="center" vertical="center"/>
    </xf>
    <xf numFmtId="0" fontId="48" fillId="23" borderId="7" xfId="10" applyFont="1" applyFill="1" applyBorder="1" applyAlignment="1">
      <alignment horizontal="center" vertical="center"/>
    </xf>
    <xf numFmtId="0" fontId="48" fillId="23" borderId="13" xfId="10" applyFont="1" applyFill="1" applyBorder="1" applyAlignment="1">
      <alignment horizontal="center" vertical="center"/>
    </xf>
    <xf numFmtId="0" fontId="48" fillId="23" borderId="47" xfId="10" applyFont="1" applyFill="1" applyBorder="1" applyAlignment="1">
      <alignment horizontal="center" vertical="center"/>
    </xf>
    <xf numFmtId="0" fontId="44" fillId="23" borderId="4" xfId="10" applyFont="1" applyFill="1" applyBorder="1" applyAlignment="1">
      <alignment horizontal="center" vertical="center"/>
    </xf>
    <xf numFmtId="0" fontId="44" fillId="23" borderId="5" xfId="10" applyFont="1" applyFill="1" applyBorder="1" applyAlignment="1">
      <alignment horizontal="center" vertical="center"/>
    </xf>
    <xf numFmtId="0" fontId="44" fillId="23" borderId="6" xfId="10" applyFont="1" applyFill="1" applyBorder="1" applyAlignment="1">
      <alignment horizontal="center" vertical="center"/>
    </xf>
    <xf numFmtId="0" fontId="48" fillId="22" borderId="7" xfId="10" applyFont="1" applyFill="1" applyBorder="1" applyAlignment="1">
      <alignment horizontal="center" vertical="center"/>
    </xf>
    <xf numFmtId="0" fontId="48" fillId="22" borderId="13" xfId="10" applyFont="1" applyFill="1" applyBorder="1" applyAlignment="1">
      <alignment horizontal="center" vertical="center"/>
    </xf>
    <xf numFmtId="0" fontId="48" fillId="22" borderId="47" xfId="10" applyFont="1" applyFill="1" applyBorder="1" applyAlignment="1">
      <alignment horizontal="center" vertical="center"/>
    </xf>
    <xf numFmtId="0" fontId="48" fillId="20" borderId="7" xfId="10" applyFont="1" applyFill="1" applyBorder="1" applyAlignment="1">
      <alignment horizontal="center" vertical="center"/>
    </xf>
    <xf numFmtId="0" fontId="48" fillId="20" borderId="47" xfId="10" applyFont="1" applyFill="1" applyBorder="1" applyAlignment="1">
      <alignment horizontal="center" vertical="center"/>
    </xf>
    <xf numFmtId="0" fontId="44" fillId="23" borderId="4" xfId="44" applyFont="1" applyFill="1" applyBorder="1" applyAlignment="1">
      <alignment horizontal="center" vertical="center"/>
    </xf>
    <xf numFmtId="0" fontId="44" fillId="23" borderId="5" xfId="44" applyFont="1" applyFill="1" applyBorder="1" applyAlignment="1">
      <alignment horizontal="center" vertical="center"/>
    </xf>
    <xf numFmtId="0" fontId="44" fillId="23" borderId="6" xfId="44" applyFont="1" applyFill="1" applyBorder="1" applyAlignment="1">
      <alignment horizontal="center" vertical="center"/>
    </xf>
    <xf numFmtId="0" fontId="45" fillId="11" borderId="5" xfId="10" applyFont="1" applyFill="1" applyBorder="1" applyAlignment="1">
      <alignment horizontal="center" vertical="center"/>
    </xf>
    <xf numFmtId="0" fontId="46" fillId="29" borderId="5" xfId="10" applyFont="1" applyFill="1" applyBorder="1" applyAlignment="1">
      <alignment horizontal="center" vertical="center"/>
    </xf>
    <xf numFmtId="0" fontId="48" fillId="20" borderId="13" xfId="10" applyFont="1" applyFill="1" applyBorder="1" applyAlignment="1">
      <alignment horizontal="center" vertical="center"/>
    </xf>
    <xf numFmtId="14" fontId="92" fillId="26" borderId="81" xfId="10" applyNumberFormat="1" applyFont="1" applyFill="1" applyBorder="1" applyAlignment="1">
      <alignment horizontal="center" vertical="center"/>
    </xf>
    <xf numFmtId="14" fontId="92" fillId="26" borderId="43" xfId="10" applyNumberFormat="1" applyFont="1" applyFill="1" applyBorder="1" applyAlignment="1">
      <alignment horizontal="center" vertical="center"/>
    </xf>
    <xf numFmtId="0" fontId="92" fillId="26" borderId="82" xfId="10" applyFont="1" applyFill="1" applyBorder="1" applyAlignment="1">
      <alignment horizontal="center" vertical="center"/>
    </xf>
    <xf numFmtId="0" fontId="92" fillId="26" borderId="44" xfId="10" applyFont="1" applyFill="1" applyBorder="1" applyAlignment="1">
      <alignment horizontal="center" vertical="center"/>
    </xf>
    <xf numFmtId="0" fontId="48" fillId="12" borderId="7" xfId="10" applyFont="1" applyFill="1" applyBorder="1" applyAlignment="1">
      <alignment horizontal="center" vertical="center"/>
    </xf>
    <xf numFmtId="0" fontId="48" fillId="12" borderId="13" xfId="10" applyFont="1" applyFill="1" applyBorder="1" applyAlignment="1">
      <alignment horizontal="center" vertical="center"/>
    </xf>
    <xf numFmtId="0" fontId="48" fillId="12" borderId="47" xfId="10" applyFont="1" applyFill="1" applyBorder="1" applyAlignment="1">
      <alignment horizontal="center" vertical="center"/>
    </xf>
    <xf numFmtId="0" fontId="77" fillId="28" borderId="34" xfId="28" applyFont="1" applyFill="1" applyBorder="1" applyAlignment="1">
      <alignment horizontal="left" vertical="top" wrapText="1"/>
    </xf>
    <xf numFmtId="0" fontId="77" fillId="28" borderId="0" xfId="28" applyFont="1" applyFill="1" applyAlignment="1">
      <alignment horizontal="left" vertical="top" wrapText="1"/>
    </xf>
    <xf numFmtId="0" fontId="77" fillId="28" borderId="19" xfId="28" applyFont="1" applyFill="1" applyBorder="1" applyAlignment="1">
      <alignment horizontal="left" vertical="top" wrapText="1"/>
    </xf>
    <xf numFmtId="0" fontId="44" fillId="28" borderId="15" xfId="28" applyFont="1" applyFill="1" applyBorder="1" applyAlignment="1">
      <alignment horizontal="left" vertical="top" wrapText="1"/>
    </xf>
    <xf numFmtId="0" fontId="44" fillId="28" borderId="35" xfId="28" applyFont="1" applyFill="1" applyBorder="1" applyAlignment="1">
      <alignment horizontal="left" vertical="top" wrapText="1"/>
    </xf>
    <xf numFmtId="0" fontId="44" fillId="28" borderId="25" xfId="28" applyFont="1" applyFill="1" applyBorder="1" applyAlignment="1">
      <alignment horizontal="left" vertical="top" wrapText="1"/>
    </xf>
    <xf numFmtId="0" fontId="49" fillId="20" borderId="20" xfId="28" applyFont="1" applyFill="1" applyBorder="1" applyAlignment="1">
      <alignment horizontal="center" vertical="center"/>
    </xf>
    <xf numFmtId="0" fontId="49" fillId="20" borderId="21" xfId="28" applyFont="1" applyFill="1" applyBorder="1" applyAlignment="1">
      <alignment horizontal="center" vertical="center"/>
    </xf>
    <xf numFmtId="0" fontId="49" fillId="21" borderId="8" xfId="28" applyFont="1" applyFill="1" applyBorder="1" applyAlignment="1">
      <alignment horizontal="center" vertical="center"/>
    </xf>
    <xf numFmtId="0" fontId="49" fillId="21" borderId="32" xfId="28" applyFont="1" applyFill="1" applyBorder="1" applyAlignment="1">
      <alignment horizontal="center" vertical="center"/>
    </xf>
    <xf numFmtId="0" fontId="62" fillId="30" borderId="16" xfId="28" applyFont="1" applyFill="1" applyBorder="1" applyAlignment="1">
      <alignment horizontal="center" vertical="center"/>
    </xf>
    <xf numFmtId="0" fontId="62" fillId="30" borderId="17" xfId="28" applyFont="1" applyFill="1" applyBorder="1" applyAlignment="1">
      <alignment horizontal="center" vertical="center"/>
    </xf>
    <xf numFmtId="0" fontId="44" fillId="28" borderId="14" xfId="28" applyFont="1" applyFill="1" applyBorder="1" applyAlignment="1">
      <alignment horizontal="left" vertical="top" wrapText="1"/>
    </xf>
    <xf numFmtId="0" fontId="44" fillId="28" borderId="31" xfId="28" applyFont="1" applyFill="1" applyBorder="1" applyAlignment="1">
      <alignment horizontal="left" vertical="top" wrapText="1"/>
    </xf>
    <xf numFmtId="0" fontId="44" fillId="28" borderId="24" xfId="28" applyFont="1" applyFill="1" applyBorder="1" applyAlignment="1">
      <alignment horizontal="left" vertical="top" wrapText="1"/>
    </xf>
    <xf numFmtId="0" fontId="44" fillId="28" borderId="34" xfId="28" applyFont="1" applyFill="1" applyBorder="1" applyAlignment="1">
      <alignment horizontal="left" vertical="top" wrapText="1"/>
    </xf>
    <xf numFmtId="0" fontId="44" fillId="28" borderId="0" xfId="28" applyFont="1" applyFill="1" applyAlignment="1">
      <alignment horizontal="left" vertical="top" wrapText="1"/>
    </xf>
    <xf numFmtId="0" fontId="44" fillId="28" borderId="19" xfId="28" applyFont="1" applyFill="1" applyBorder="1" applyAlignment="1">
      <alignment horizontal="left" vertical="top" wrapText="1"/>
    </xf>
    <xf numFmtId="0" fontId="53" fillId="30" borderId="4" xfId="28" applyFont="1" applyFill="1" applyBorder="1" applyAlignment="1">
      <alignment horizontal="center" vertical="center"/>
    </xf>
    <xf numFmtId="0" fontId="53" fillId="30" borderId="6" xfId="28" applyFont="1" applyFill="1" applyBorder="1" applyAlignment="1">
      <alignment horizontal="center" vertical="center"/>
    </xf>
    <xf numFmtId="0" fontId="44" fillId="24" borderId="4" xfId="28" applyFont="1" applyFill="1" applyBorder="1" applyAlignment="1">
      <alignment horizontal="center" vertical="center"/>
    </xf>
    <xf numFmtId="0" fontId="44" fillId="24" borderId="6" xfId="28" applyFont="1" applyFill="1" applyBorder="1" applyAlignment="1">
      <alignment horizontal="center" vertical="center"/>
    </xf>
    <xf numFmtId="0" fontId="44" fillId="19" borderId="4" xfId="28" applyFont="1" applyFill="1" applyBorder="1" applyAlignment="1">
      <alignment horizontal="center" vertical="center"/>
    </xf>
    <xf numFmtId="0" fontId="44" fillId="19" borderId="6" xfId="28" applyFont="1" applyFill="1" applyBorder="1" applyAlignment="1">
      <alignment horizontal="center" vertical="center"/>
    </xf>
    <xf numFmtId="0" fontId="53" fillId="27" borderId="16" xfId="28" applyFont="1" applyFill="1" applyBorder="1" applyAlignment="1">
      <alignment horizontal="center" vertical="center"/>
    </xf>
    <xf numFmtId="0" fontId="53" fillId="27" borderId="17" xfId="28" applyFont="1" applyFill="1" applyBorder="1" applyAlignment="1">
      <alignment horizontal="center" vertical="center"/>
    </xf>
    <xf numFmtId="0" fontId="53" fillId="27" borderId="46" xfId="28" applyFont="1" applyFill="1" applyBorder="1" applyAlignment="1">
      <alignment horizontal="center" vertical="center"/>
    </xf>
    <xf numFmtId="0" fontId="53" fillId="27" borderId="5" xfId="28" applyFont="1" applyFill="1" applyBorder="1" applyAlignment="1">
      <alignment horizontal="center" vertical="center"/>
    </xf>
    <xf numFmtId="0" fontId="53" fillId="27" borderId="33" xfId="28" applyFont="1" applyFill="1" applyBorder="1" applyAlignment="1">
      <alignment horizontal="center" vertical="center"/>
    </xf>
    <xf numFmtId="0" fontId="74" fillId="9" borderId="46" xfId="28" applyFont="1" applyFill="1" applyBorder="1" applyAlignment="1">
      <alignment horizontal="center" vertical="center"/>
    </xf>
    <xf numFmtId="0" fontId="74" fillId="9" borderId="6" xfId="28" applyFont="1" applyFill="1" applyBorder="1" applyAlignment="1">
      <alignment horizontal="center" vertical="center"/>
    </xf>
    <xf numFmtId="0" fontId="55" fillId="28" borderId="14" xfId="28" applyFont="1" applyFill="1" applyBorder="1" applyAlignment="1">
      <alignment horizontal="left" vertical="top" wrapText="1"/>
    </xf>
    <xf numFmtId="0" fontId="45" fillId="11" borderId="4" xfId="28" applyFont="1" applyFill="1" applyBorder="1" applyAlignment="1">
      <alignment horizontal="center" vertical="center"/>
    </xf>
    <xf numFmtId="0" fontId="45" fillId="11" borderId="5" xfId="28" applyFont="1" applyFill="1" applyBorder="1" applyAlignment="1">
      <alignment horizontal="center" vertical="center"/>
    </xf>
    <xf numFmtId="0" fontId="45" fillId="11" borderId="6" xfId="28" applyFont="1" applyFill="1" applyBorder="1" applyAlignment="1">
      <alignment horizontal="center" vertical="center"/>
    </xf>
    <xf numFmtId="0" fontId="46" fillId="11" borderId="4" xfId="28" applyFont="1" applyFill="1" applyBorder="1" applyAlignment="1">
      <alignment horizontal="center" vertical="center"/>
    </xf>
    <xf numFmtId="0" fontId="46" fillId="11" borderId="5" xfId="28" applyFont="1" applyFill="1" applyBorder="1" applyAlignment="1">
      <alignment horizontal="center" vertical="center"/>
    </xf>
    <xf numFmtId="0" fontId="46" fillId="11" borderId="6" xfId="28" applyFont="1" applyFill="1" applyBorder="1" applyAlignment="1">
      <alignment horizontal="center" vertical="center"/>
    </xf>
    <xf numFmtId="0" fontId="47" fillId="20" borderId="22" xfId="28" applyFont="1" applyFill="1" applyBorder="1" applyAlignment="1">
      <alignment horizontal="center" vertical="center"/>
    </xf>
    <xf numFmtId="0" fontId="47" fillId="20" borderId="23" xfId="28" applyFont="1" applyFill="1" applyBorder="1" applyAlignment="1">
      <alignment horizontal="center" vertical="center"/>
    </xf>
    <xf numFmtId="0" fontId="47" fillId="21" borderId="22" xfId="28" applyFont="1" applyFill="1" applyBorder="1" applyAlignment="1">
      <alignment horizontal="center" vertical="center"/>
    </xf>
    <xf numFmtId="0" fontId="47" fillId="21" borderId="23" xfId="28" applyFont="1" applyFill="1" applyBorder="1" applyAlignment="1">
      <alignment horizontal="center" vertical="center"/>
    </xf>
    <xf numFmtId="0" fontId="47" fillId="23" borderId="52" xfId="28" applyFont="1" applyFill="1" applyBorder="1" applyAlignment="1">
      <alignment horizontal="center" vertical="center"/>
    </xf>
    <xf numFmtId="0" fontId="47" fillId="23" borderId="53" xfId="28" applyFont="1" applyFill="1" applyBorder="1" applyAlignment="1">
      <alignment horizontal="center" vertical="center"/>
    </xf>
    <xf numFmtId="0" fontId="48" fillId="0" borderId="73" xfId="10" applyFont="1" applyFill="1" applyBorder="1" applyAlignment="1">
      <alignment horizontal="center" vertical="center"/>
    </xf>
    <xf numFmtId="0" fontId="48" fillId="22" borderId="4" xfId="10" applyFont="1" applyFill="1" applyBorder="1" applyAlignment="1">
      <alignment horizontal="center" vertical="center"/>
    </xf>
    <xf numFmtId="0" fontId="48" fillId="22" borderId="5" xfId="10" applyFont="1" applyFill="1" applyBorder="1" applyAlignment="1">
      <alignment horizontal="center" vertical="center"/>
    </xf>
    <xf numFmtId="0" fontId="48" fillId="22" borderId="6" xfId="10" applyFont="1" applyFill="1" applyBorder="1" applyAlignment="1">
      <alignment horizontal="center" vertical="center"/>
    </xf>
    <xf numFmtId="0" fontId="46" fillId="10" borderId="15" xfId="10" applyFont="1" applyFill="1" applyBorder="1" applyAlignment="1">
      <alignment horizontal="center" vertical="center"/>
    </xf>
    <xf numFmtId="0" fontId="46" fillId="10" borderId="25" xfId="10" applyFont="1" applyFill="1" applyBorder="1" applyAlignment="1">
      <alignment horizontal="center" vertical="center"/>
    </xf>
    <xf numFmtId="0" fontId="46" fillId="12" borderId="15" xfId="10" applyFont="1" applyFill="1" applyBorder="1" applyAlignment="1">
      <alignment horizontal="center" vertical="center"/>
    </xf>
    <xf numFmtId="0" fontId="46" fillId="12" borderId="25" xfId="10" applyFont="1" applyFill="1" applyBorder="1" applyAlignment="1">
      <alignment horizontal="center" vertical="center"/>
    </xf>
    <xf numFmtId="0" fontId="50" fillId="24" borderId="78" xfId="10" applyFont="1" applyFill="1" applyBorder="1" applyAlignment="1">
      <alignment horizontal="center" vertical="center"/>
    </xf>
    <xf numFmtId="0" fontId="50" fillId="24" borderId="79" xfId="10" applyFont="1" applyFill="1" applyBorder="1" applyAlignment="1">
      <alignment horizontal="center" vertical="center"/>
    </xf>
    <xf numFmtId="14" fontId="23" fillId="28" borderId="29" xfId="5" applyNumberFormat="1" applyFill="1" applyBorder="1" applyAlignment="1">
      <alignment horizontal="center" vertical="center" wrapText="1"/>
    </xf>
    <xf numFmtId="14" fontId="23" fillId="28" borderId="37" xfId="5" applyNumberFormat="1" applyFill="1" applyBorder="1" applyAlignment="1">
      <alignment horizontal="center" vertical="center"/>
    </xf>
    <xf numFmtId="14" fontId="23" fillId="28" borderId="18" xfId="5" applyNumberFormat="1" applyFill="1" applyBorder="1" applyAlignment="1">
      <alignment horizontal="center" vertical="center"/>
    </xf>
    <xf numFmtId="14" fontId="23" fillId="28" borderId="29" xfId="5" applyNumberFormat="1" applyFill="1" applyBorder="1" applyAlignment="1">
      <alignment horizontal="center" vertical="center"/>
    </xf>
    <xf numFmtId="0" fontId="15" fillId="28" borderId="58" xfId="22" applyFill="1" applyBorder="1" applyAlignment="1">
      <alignment horizontal="center" vertical="center"/>
    </xf>
    <xf numFmtId="0" fontId="15" fillId="28" borderId="59" xfId="22" applyFill="1" applyBorder="1" applyAlignment="1">
      <alignment horizontal="center" vertical="center"/>
    </xf>
    <xf numFmtId="0" fontId="15" fillId="28" borderId="60" xfId="22" applyFill="1" applyBorder="1" applyAlignment="1">
      <alignment horizontal="center" vertical="center"/>
    </xf>
    <xf numFmtId="0" fontId="10" fillId="0" borderId="61" xfId="22" applyFont="1" applyBorder="1" applyAlignment="1">
      <alignment horizontal="center" vertical="center" wrapText="1"/>
    </xf>
    <xf numFmtId="0" fontId="15" fillId="0" borderId="62" xfId="22" applyBorder="1" applyAlignment="1">
      <alignment horizontal="center" vertical="center"/>
    </xf>
    <xf numFmtId="0" fontId="15" fillId="0" borderId="63" xfId="22" applyBorder="1" applyAlignment="1">
      <alignment horizontal="center" vertical="center"/>
    </xf>
    <xf numFmtId="0" fontId="15" fillId="0" borderId="64" xfId="22" applyBorder="1" applyAlignment="1">
      <alignment horizontal="center" vertical="center"/>
    </xf>
    <xf numFmtId="0" fontId="15" fillId="0" borderId="65" xfId="22" applyBorder="1" applyAlignment="1">
      <alignment horizontal="center" vertical="center"/>
    </xf>
    <xf numFmtId="0" fontId="15" fillId="0" borderId="66" xfId="22" applyBorder="1" applyAlignment="1">
      <alignment horizontal="center" vertical="center"/>
    </xf>
    <xf numFmtId="0" fontId="58" fillId="7" borderId="70" xfId="22" applyFont="1" applyFill="1" applyBorder="1" applyAlignment="1">
      <alignment horizontal="center" vertical="center"/>
    </xf>
    <xf numFmtId="0" fontId="58" fillId="7" borderId="71" xfId="22" applyFont="1" applyFill="1" applyBorder="1" applyAlignment="1">
      <alignment horizontal="center" vertical="center"/>
    </xf>
    <xf numFmtId="0" fontId="58" fillId="7" borderId="72" xfId="22" applyFont="1" applyFill="1" applyBorder="1" applyAlignment="1">
      <alignment horizontal="center" vertical="center"/>
    </xf>
    <xf numFmtId="0" fontId="15" fillId="31" borderId="9" xfId="22" applyFill="1" applyBorder="1" applyAlignment="1">
      <alignment horizontal="center" vertical="center"/>
    </xf>
    <xf numFmtId="0" fontId="15" fillId="31" borderId="27" xfId="22" applyFill="1" applyBorder="1" applyAlignment="1">
      <alignment horizontal="center" vertical="center"/>
    </xf>
    <xf numFmtId="0" fontId="15" fillId="31" borderId="28" xfId="22" applyFill="1" applyBorder="1" applyAlignment="1">
      <alignment horizontal="center" vertical="center"/>
    </xf>
    <xf numFmtId="0" fontId="10" fillId="28" borderId="14" xfId="22" applyFont="1" applyFill="1" applyBorder="1" applyAlignment="1">
      <alignment horizontal="center" vertical="center" wrapText="1"/>
    </xf>
    <xf numFmtId="0" fontId="15" fillId="28" borderId="31" xfId="22" applyFill="1" applyBorder="1" applyAlignment="1">
      <alignment horizontal="center" vertical="center"/>
    </xf>
    <xf numFmtId="0" fontId="15" fillId="28" borderId="74" xfId="22" applyFill="1" applyBorder="1" applyAlignment="1">
      <alignment horizontal="center" vertical="center"/>
    </xf>
    <xf numFmtId="0" fontId="15" fillId="28" borderId="65" xfId="22" applyFill="1" applyBorder="1" applyAlignment="1">
      <alignment horizontal="center" vertical="center"/>
    </xf>
    <xf numFmtId="0" fontId="15" fillId="28" borderId="9" xfId="22" applyFont="1" applyFill="1" applyBorder="1" applyAlignment="1">
      <alignment horizontal="center" vertical="center"/>
    </xf>
    <xf numFmtId="0" fontId="15" fillId="28" borderId="27" xfId="22" applyFont="1" applyFill="1" applyBorder="1" applyAlignment="1">
      <alignment horizontal="center" vertical="center"/>
    </xf>
    <xf numFmtId="0" fontId="15" fillId="28" borderId="28" xfId="22" applyFont="1" applyFill="1" applyBorder="1" applyAlignment="1">
      <alignment horizontal="center" vertical="center"/>
    </xf>
    <xf numFmtId="0" fontId="15" fillId="31" borderId="67" xfId="22" applyFill="1" applyBorder="1" applyAlignment="1">
      <alignment horizontal="center" vertical="center"/>
    </xf>
    <xf numFmtId="0" fontId="15" fillId="31" borderId="68" xfId="22" applyFill="1" applyBorder="1" applyAlignment="1">
      <alignment horizontal="center" vertical="center"/>
    </xf>
    <xf numFmtId="0" fontId="15" fillId="31" borderId="69" xfId="22" applyFill="1" applyBorder="1" applyAlignment="1">
      <alignment horizontal="center" vertical="center"/>
    </xf>
    <xf numFmtId="0" fontId="10" fillId="11" borderId="67" xfId="22" applyFont="1" applyFill="1" applyBorder="1" applyAlignment="1">
      <alignment horizontal="center" vertical="center"/>
    </xf>
    <xf numFmtId="0" fontId="15" fillId="11" borderId="68" xfId="22" applyFill="1" applyBorder="1" applyAlignment="1">
      <alignment horizontal="center" vertical="center"/>
    </xf>
    <xf numFmtId="0" fontId="15" fillId="11" borderId="69" xfId="22" applyFill="1" applyBorder="1" applyAlignment="1">
      <alignment horizontal="center" vertical="center"/>
    </xf>
    <xf numFmtId="0" fontId="58" fillId="7" borderId="76" xfId="22" applyFont="1" applyFill="1" applyBorder="1" applyAlignment="1">
      <alignment horizontal="center" vertical="center"/>
    </xf>
    <xf numFmtId="0" fontId="58" fillId="7" borderId="77" xfId="22" applyFont="1" applyFill="1" applyBorder="1" applyAlignment="1">
      <alignment horizontal="center" vertical="center"/>
    </xf>
    <xf numFmtId="0" fontId="71" fillId="32" borderId="24" xfId="22" applyFont="1" applyFill="1" applyBorder="1" applyAlignment="1">
      <alignment horizontal="center" vertical="center"/>
    </xf>
    <xf numFmtId="0" fontId="71" fillId="32" borderId="19" xfId="22" applyFont="1" applyFill="1" applyBorder="1" applyAlignment="1">
      <alignment horizontal="center" vertical="center"/>
    </xf>
    <xf numFmtId="0" fontId="71" fillId="32" borderId="25" xfId="22" applyFont="1" applyFill="1" applyBorder="1" applyAlignment="1">
      <alignment horizontal="center" vertical="center"/>
    </xf>
    <xf numFmtId="0" fontId="15" fillId="0" borderId="75" xfId="22" applyFill="1" applyBorder="1" applyAlignment="1">
      <alignment horizontal="center" vertical="center"/>
    </xf>
    <xf numFmtId="0" fontId="15" fillId="0" borderId="68" xfId="22" applyFill="1" applyBorder="1" applyAlignment="1">
      <alignment horizontal="center" vertical="center"/>
    </xf>
    <xf numFmtId="0" fontId="11" fillId="31" borderId="75" xfId="22" applyFont="1" applyFill="1" applyBorder="1" applyAlignment="1">
      <alignment horizontal="center" vertical="center"/>
    </xf>
    <xf numFmtId="0" fontId="10" fillId="11" borderId="75" xfId="22" applyFont="1" applyFill="1" applyBorder="1" applyAlignment="1">
      <alignment horizontal="center" vertical="center"/>
    </xf>
    <xf numFmtId="0" fontId="0" fillId="0" borderId="0" xfId="0" applyFill="1"/>
  </cellXfs>
  <cellStyles count="49">
    <cellStyle name="Heading 1" xfId="1" xr:uid="{00000000-0005-0000-0000-000000000000}"/>
    <cellStyle name="Lien hypertexte" xfId="19" builtinId="8"/>
    <cellStyle name="Lien hypertexte 2" xfId="17" xr:uid="{5BFCC9AB-B654-409E-9EA4-1736188F08D4}"/>
    <cellStyle name="Normal" xfId="0" builtinId="0"/>
    <cellStyle name="Normal 10" xfId="23" xr:uid="{8F6C9536-D385-4C05-A674-454E42B124D7}"/>
    <cellStyle name="Normal 10 2" xfId="26" xr:uid="{7A3BF92B-F35E-4935-AE33-1D26AF91F723}"/>
    <cellStyle name="Normal 10 2 2" xfId="27" xr:uid="{A98D11D0-012F-4FBB-AA3B-27D41EA8E0FA}"/>
    <cellStyle name="Normal 10 2 2 2" xfId="28" xr:uid="{60FB709D-D831-422A-B93A-38CEDDA27B0A}"/>
    <cellStyle name="Normal 10 2 2 3" xfId="43" xr:uid="{C9978471-F194-40EF-A2C3-D6AD88E2D95C}"/>
    <cellStyle name="Normal 10 2 3" xfId="42" xr:uid="{5A445D22-0EDD-4959-A416-86F18A10AB10}"/>
    <cellStyle name="Normal 10 3" xfId="39" xr:uid="{55C8E5F4-8768-47B3-8DC0-83C136735DEB}"/>
    <cellStyle name="Normal 11" xfId="46" xr:uid="{9286F983-EEFF-4859-BD9C-B1B3577699EA}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3 2" xfId="4" xr:uid="{00000000-0005-0000-0000-000005000000}"/>
    <cellStyle name="Normal 3 2 2" xfId="11" xr:uid="{00000000-0005-0000-0000-000005000000}"/>
    <cellStyle name="Normal 3 3" xfId="6" xr:uid="{00000000-0005-0000-0000-000006000000}"/>
    <cellStyle name="Normal 3 3 2" xfId="7" xr:uid="{00000000-0005-0000-0000-000007000000}"/>
    <cellStyle name="Normal 3 4" xfId="8" xr:uid="{00000000-0005-0000-0000-000008000000}"/>
    <cellStyle name="Normal 3 4 2" xfId="12" xr:uid="{00000000-0005-0000-0000-000008000000}"/>
    <cellStyle name="Normal 4" xfId="9" xr:uid="{D45701BE-66A8-468E-BB74-3C43E47DB93F}"/>
    <cellStyle name="Normal 4 2" xfId="13" xr:uid="{D45701BE-66A8-468E-BB74-3C43E47DB93F}"/>
    <cellStyle name="Normal 4 2 2" xfId="31" xr:uid="{F28E8A0D-078E-4AD5-88EE-6EEA1016F400}"/>
    <cellStyle name="Normal 4 3" xfId="25" xr:uid="{FDE560AE-916E-40D4-B902-1B822E8BF367}"/>
    <cellStyle name="Normal 4 3 2" xfId="41" xr:uid="{3FB97117-7547-4A2D-B4AD-9F659E0CDFE2}"/>
    <cellStyle name="Normal 4 4" xfId="45" xr:uid="{54893C9B-F1F0-4D25-BFAB-51DA2DE5CB1F}"/>
    <cellStyle name="Normal 4 5" xfId="29" xr:uid="{FFB47EC0-E226-4322-8E9E-7BC3A1113E7E}"/>
    <cellStyle name="Normal 4 6" xfId="48" xr:uid="{6E59E258-8A05-41AB-B361-81B3FD05623D}"/>
    <cellStyle name="Normal 5" xfId="10" xr:uid="{00000000-0005-0000-0000-000039000000}"/>
    <cellStyle name="Normal 5 2" xfId="14" xr:uid="{00000000-0005-0000-0000-000039000000}"/>
    <cellStyle name="Normal 5 2 2" xfId="32" xr:uid="{8AA1996C-893C-422F-BF2C-F7A0C4ACAB77}"/>
    <cellStyle name="Normal 5 3" xfId="21" xr:uid="{394C3708-F51F-477D-AEAA-A9D1DE0907EE}"/>
    <cellStyle name="Normal 5 3 2" xfId="37" xr:uid="{8A84B78E-9C12-4A03-8E1F-5E7D60ED1A99}"/>
    <cellStyle name="Normal 5 4" xfId="24" xr:uid="{4AD5B2DC-29A2-42AC-8A8B-55D5EC108A59}"/>
    <cellStyle name="Normal 5 4 2" xfId="40" xr:uid="{968A444A-D542-4E91-8B49-BDB8B1C1F2F0}"/>
    <cellStyle name="Normal 5 5" xfId="44" xr:uid="{9338E803-853E-467F-80D0-B7DBE84FED85}"/>
    <cellStyle name="Normal 5 6" xfId="30" xr:uid="{70C056DA-CC48-44C1-9BD4-860193C1B5B6}"/>
    <cellStyle name="Normal 5 7" xfId="47" xr:uid="{339C587B-2ED0-4069-8DB9-9797D210328B}"/>
    <cellStyle name="Normal 6" xfId="15" xr:uid="{E41ECC61-B8DB-40B2-93CD-506321BB4E24}"/>
    <cellStyle name="Normal 6 2" xfId="20" xr:uid="{CA0AEF63-5863-4A4A-B924-732689AB0E91}"/>
    <cellStyle name="Normal 6 2 2" xfId="36" xr:uid="{A348FFCB-BD95-43A7-8C66-CD6397BF2CA3}"/>
    <cellStyle name="Normal 6 3" xfId="33" xr:uid="{F24E4D66-06D1-4405-85EC-DF9E6378AB6B}"/>
    <cellStyle name="Normal 7" xfId="16" xr:uid="{251D1798-5E98-4EF2-AFAB-C2FD72A0866D}"/>
    <cellStyle name="Normal 7 2" xfId="34" xr:uid="{F35107A8-5186-4795-B54C-592F3A5FCB2A}"/>
    <cellStyle name="Normal 8" xfId="18" xr:uid="{2CD2EFB0-10BA-4E32-9D70-52C23A5644D5}"/>
    <cellStyle name="Normal 8 2" xfId="35" xr:uid="{B69403AF-60D3-4819-9F4E-1134341D6444}"/>
    <cellStyle name="Normal 9" xfId="22" xr:uid="{864041C7-078E-475F-9E04-DB1B22261421}"/>
    <cellStyle name="Normal 9 2" xfId="38" xr:uid="{12CB3C87-FE75-4345-A6C3-529FF686803D}"/>
  </cellStyles>
  <dxfs count="19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FF00"/>
      <color rgb="FFFF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388520</xdr:colOff>
      <xdr:row>22</xdr:row>
      <xdr:rowOff>50132</xdr:rowOff>
    </xdr:from>
    <xdr:to>
      <xdr:col>2</xdr:col>
      <xdr:colOff>401053</xdr:colOff>
      <xdr:row>26</xdr:row>
      <xdr:rowOff>25066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E200ABEE-0634-1404-BAF6-D96BC51E6E3E}"/>
            </a:ext>
          </a:extLst>
        </xdr:cNvPr>
        <xdr:cNvCxnSpPr/>
      </xdr:nvCxnSpPr>
      <xdr:spPr>
        <a:xfrm>
          <a:off x="839704" y="5727533"/>
          <a:ext cx="12533" cy="107782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355326</xdr:colOff>
      <xdr:row>22</xdr:row>
      <xdr:rowOff>258430</xdr:rowOff>
    </xdr:from>
    <xdr:ext cx="264560" cy="559833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2F9CCC7-82B9-3B8B-4A93-D13A016A2398}"/>
            </a:ext>
          </a:extLst>
        </xdr:cNvPr>
        <xdr:cNvSpPr txBox="1"/>
      </xdr:nvSpPr>
      <xdr:spPr>
        <a:xfrm rot="16200000">
          <a:off x="670332" y="6012210"/>
          <a:ext cx="5598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Forum</a:t>
          </a:r>
        </a:p>
      </xdr:txBody>
    </xdr:sp>
    <xdr:clientData/>
  </xdr:oneCellAnchor>
  <xdr:twoCellAnchor>
    <xdr:from>
      <xdr:col>7</xdr:col>
      <xdr:colOff>0</xdr:colOff>
      <xdr:row>31</xdr:row>
      <xdr:rowOff>11459</xdr:rowOff>
    </xdr:from>
    <xdr:to>
      <xdr:col>7</xdr:col>
      <xdr:colOff>1441283</xdr:colOff>
      <xdr:row>35</xdr:row>
      <xdr:rowOff>231322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4E8F423-8A91-2563-7364-14D2EE2DDCC6}"/>
            </a:ext>
          </a:extLst>
        </xdr:cNvPr>
        <xdr:cNvSpPr/>
      </xdr:nvSpPr>
      <xdr:spPr>
        <a:xfrm>
          <a:off x="2735036" y="8066888"/>
          <a:ext cx="1441283" cy="1226791"/>
        </a:xfrm>
        <a:prstGeom prst="rect">
          <a:avLst/>
        </a:prstGeom>
        <a:solidFill>
          <a:srgbClr val="FFFF00">
            <a:alpha val="43922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Sortie St Cyr/mer</a:t>
          </a:r>
        </a:p>
      </xdr:txBody>
    </xdr:sp>
    <xdr:clientData/>
  </xdr:twoCellAnchor>
  <xdr:twoCellAnchor>
    <xdr:from>
      <xdr:col>37</xdr:col>
      <xdr:colOff>2722</xdr:colOff>
      <xdr:row>17</xdr:row>
      <xdr:rowOff>14179</xdr:rowOff>
    </xdr:from>
    <xdr:to>
      <xdr:col>38</xdr:col>
      <xdr:colOff>1648</xdr:colOff>
      <xdr:row>25</xdr:row>
      <xdr:rowOff>13608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DBC9731-AC04-41EF-A300-428C59999A09}"/>
            </a:ext>
          </a:extLst>
        </xdr:cNvPr>
        <xdr:cNvSpPr/>
      </xdr:nvSpPr>
      <xdr:spPr>
        <a:xfrm>
          <a:off x="16372115" y="4259608"/>
          <a:ext cx="1441283" cy="2176571"/>
        </a:xfrm>
        <a:prstGeom prst="rect">
          <a:avLst/>
        </a:prstGeom>
        <a:solidFill>
          <a:srgbClr val="FFFF00">
            <a:alpha val="43922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  <a:p>
          <a:pPr algn="ctr"/>
          <a:r>
            <a:rPr lang="fr-FR" sz="1100">
              <a:solidFill>
                <a:schemeClr val="tx1"/>
              </a:solidFill>
            </a:rPr>
            <a:t>Sortie Mer</a:t>
          </a:r>
          <a:r>
            <a:rPr lang="fr-FR" sz="1100" baseline="0">
              <a:solidFill>
                <a:schemeClr val="tx1"/>
              </a:solidFill>
            </a:rPr>
            <a:t> rouge</a:t>
          </a:r>
        </a:p>
        <a:p>
          <a:pPr algn="ctr"/>
          <a:r>
            <a:rPr lang="fr-FR" sz="1100" baseline="0">
              <a:solidFill>
                <a:schemeClr val="tx1"/>
              </a:solidFill>
            </a:rPr>
            <a:t>El-Gouna </a:t>
          </a:r>
        </a:p>
        <a:p>
          <a:pPr algn="ctr"/>
          <a:r>
            <a:rPr lang="fr-FR" sz="1100" baseline="0">
              <a:solidFill>
                <a:schemeClr val="tx1"/>
              </a:solidFill>
            </a:rPr>
            <a:t>Egypte</a:t>
          </a: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16329</xdr:colOff>
      <xdr:row>20</xdr:row>
      <xdr:rowOff>574</xdr:rowOff>
    </xdr:from>
    <xdr:to>
      <xdr:col>3</xdr:col>
      <xdr:colOff>15255</xdr:colOff>
      <xdr:row>22</xdr:row>
      <xdr:rowOff>13607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EF475FB-5BFA-496A-95EB-124A7777C8F5}"/>
            </a:ext>
          </a:extLst>
        </xdr:cNvPr>
        <xdr:cNvSpPr/>
      </xdr:nvSpPr>
      <xdr:spPr>
        <a:xfrm>
          <a:off x="478972" y="5062431"/>
          <a:ext cx="1441283" cy="557319"/>
        </a:xfrm>
        <a:prstGeom prst="rect">
          <a:avLst/>
        </a:prstGeom>
        <a:solidFill>
          <a:srgbClr val="FFFF00">
            <a:alpha val="43922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Sortie  bureau </a:t>
          </a:r>
        </a:p>
        <a:p>
          <a:pPr algn="ctr"/>
          <a:r>
            <a:rPr lang="fr-FR" sz="1100">
              <a:solidFill>
                <a:schemeClr val="tx1"/>
              </a:solidFill>
            </a:rPr>
            <a:t>Marseille</a:t>
          </a:r>
        </a:p>
      </xdr:txBody>
    </xdr:sp>
    <xdr:clientData/>
  </xdr:twoCellAnchor>
  <xdr:oneCellAnchor>
    <xdr:from>
      <xdr:col>7</xdr:col>
      <xdr:colOff>775607</xdr:colOff>
      <xdr:row>22</xdr:row>
      <xdr:rowOff>13607</xdr:rowOff>
    </xdr:from>
    <xdr:ext cx="647485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D8328D3-7AE5-C17C-6CA7-FB4B42541C8C}"/>
            </a:ext>
          </a:extLst>
        </xdr:cNvPr>
        <xdr:cNvSpPr txBox="1"/>
      </xdr:nvSpPr>
      <xdr:spPr>
        <a:xfrm>
          <a:off x="3510643" y="5619750"/>
          <a:ext cx="647485" cy="264560"/>
        </a:xfrm>
        <a:prstGeom prst="rect">
          <a:avLst/>
        </a:prstGeom>
        <a:solidFill>
          <a:srgbClr val="00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Pres Bio</a:t>
          </a:r>
        </a:p>
      </xdr:txBody>
    </xdr:sp>
    <xdr:clientData/>
  </xdr:oneCellAnchor>
  <xdr:twoCellAnchor>
    <xdr:from>
      <xdr:col>47</xdr:col>
      <xdr:colOff>8165</xdr:colOff>
      <xdr:row>25</xdr:row>
      <xdr:rowOff>13607</xdr:rowOff>
    </xdr:from>
    <xdr:to>
      <xdr:col>48</xdr:col>
      <xdr:colOff>7091</xdr:colOff>
      <xdr:row>28</xdr:row>
      <xdr:rowOff>2721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7F1611A-F391-45CD-B255-8A95943015D3}"/>
            </a:ext>
          </a:extLst>
        </xdr:cNvPr>
        <xdr:cNvSpPr/>
      </xdr:nvSpPr>
      <xdr:spPr>
        <a:xfrm>
          <a:off x="20976772" y="6436178"/>
          <a:ext cx="1441283" cy="805543"/>
        </a:xfrm>
        <a:prstGeom prst="rect">
          <a:avLst/>
        </a:prstGeom>
        <a:solidFill>
          <a:srgbClr val="FFFF00">
            <a:alpha val="43922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Charybde</a:t>
          </a:r>
        </a:p>
        <a:p>
          <a:pPr algn="ctr"/>
          <a:r>
            <a:rPr lang="fr-FR" sz="1100">
              <a:solidFill>
                <a:schemeClr val="tx1"/>
              </a:solidFill>
            </a:rPr>
            <a:t>Cavalaire/mer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159</xdr:row>
      <xdr:rowOff>95250</xdr:rowOff>
    </xdr:from>
    <xdr:to>
      <xdr:col>7</xdr:col>
      <xdr:colOff>0</xdr:colOff>
      <xdr:row>159</xdr:row>
      <xdr:rowOff>95250</xdr:rowOff>
    </xdr:to>
    <xdr:sp macro="" textlink="">
      <xdr:nvSpPr>
        <xdr:cNvPr id="2" name="Line 49">
          <a:extLst>
            <a:ext uri="{FF2B5EF4-FFF2-40B4-BE49-F238E27FC236}">
              <a16:creationId xmlns:a16="http://schemas.microsoft.com/office/drawing/2014/main" id="{E620452A-3682-42B9-BA2E-A636282B89F0}"/>
            </a:ext>
          </a:extLst>
        </xdr:cNvPr>
        <xdr:cNvSpPr>
          <a:spLocks noChangeShapeType="1"/>
        </xdr:cNvSpPr>
      </xdr:nvSpPr>
      <xdr:spPr bwMode="auto">
        <a:xfrm>
          <a:off x="17164050" y="31200090"/>
          <a:ext cx="209169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159</xdr:row>
      <xdr:rowOff>95250</xdr:rowOff>
    </xdr:from>
    <xdr:to>
      <xdr:col>7</xdr:col>
      <xdr:colOff>0</xdr:colOff>
      <xdr:row>159</xdr:row>
      <xdr:rowOff>95250</xdr:rowOff>
    </xdr:to>
    <xdr:sp macro="" textlink="">
      <xdr:nvSpPr>
        <xdr:cNvPr id="3" name="Line 50">
          <a:extLst>
            <a:ext uri="{FF2B5EF4-FFF2-40B4-BE49-F238E27FC236}">
              <a16:creationId xmlns:a16="http://schemas.microsoft.com/office/drawing/2014/main" id="{08E07725-740E-4703-85FC-EE7D8D6AA599}"/>
            </a:ext>
          </a:extLst>
        </xdr:cNvPr>
        <xdr:cNvSpPr>
          <a:spLocks noChangeShapeType="1"/>
        </xdr:cNvSpPr>
      </xdr:nvSpPr>
      <xdr:spPr bwMode="auto">
        <a:xfrm>
          <a:off x="17164050" y="31200090"/>
          <a:ext cx="209169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160</xdr:row>
      <xdr:rowOff>95250</xdr:rowOff>
    </xdr:from>
    <xdr:to>
      <xdr:col>20</xdr:col>
      <xdr:colOff>28575</xdr:colOff>
      <xdr:row>160</xdr:row>
      <xdr:rowOff>95250</xdr:rowOff>
    </xdr:to>
    <xdr:sp macro="" textlink="">
      <xdr:nvSpPr>
        <xdr:cNvPr id="4" name="Line 51">
          <a:extLst>
            <a:ext uri="{FF2B5EF4-FFF2-40B4-BE49-F238E27FC236}">
              <a16:creationId xmlns:a16="http://schemas.microsoft.com/office/drawing/2014/main" id="{39860089-75AB-4AB3-984D-B2882CDE2147}"/>
            </a:ext>
          </a:extLst>
        </xdr:cNvPr>
        <xdr:cNvSpPr>
          <a:spLocks noChangeShapeType="1"/>
        </xdr:cNvSpPr>
      </xdr:nvSpPr>
      <xdr:spPr bwMode="auto">
        <a:xfrm>
          <a:off x="27416760" y="31200090"/>
          <a:ext cx="190309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2823915" cy="53065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78F33AF-57B3-47C3-8A2C-FB6DAC603BD1}"/>
            </a:ext>
          </a:extLst>
        </xdr:cNvPr>
        <xdr:cNvSpPr txBox="1"/>
      </xdr:nvSpPr>
      <xdr:spPr>
        <a:xfrm rot="20586887">
          <a:off x="1598083" y="2042583"/>
          <a:ext cx="2823915" cy="5306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800">
              <a:solidFill>
                <a:srgbClr val="FF0000"/>
              </a:solidFill>
            </a:rPr>
            <a:t>A METTRE A JOUR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</xdr:row>
      <xdr:rowOff>0</xdr:rowOff>
    </xdr:from>
    <xdr:to>
      <xdr:col>18</xdr:col>
      <xdr:colOff>304800</xdr:colOff>
      <xdr:row>6</xdr:row>
      <xdr:rowOff>137160</xdr:rowOff>
    </xdr:to>
    <xdr:sp macro="" textlink="">
      <xdr:nvSpPr>
        <xdr:cNvPr id="2" name="AutoShape 5" descr="Synopsis cursus apnée 2019">
          <a:extLst>
            <a:ext uri="{FF2B5EF4-FFF2-40B4-BE49-F238E27FC236}">
              <a16:creationId xmlns:a16="http://schemas.microsoft.com/office/drawing/2014/main" id="{7A9A6E54-1712-4ED6-BB7A-CE9CEFFCE35D}"/>
            </a:ext>
          </a:extLst>
        </xdr:cNvPr>
        <xdr:cNvSpPr>
          <a:spLocks noChangeAspect="1" noChangeArrowheads="1"/>
        </xdr:cNvSpPr>
      </xdr:nvSpPr>
      <xdr:spPr bwMode="auto">
        <a:xfrm>
          <a:off x="9982200" y="933450"/>
          <a:ext cx="304800" cy="30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71534</xdr:colOff>
      <xdr:row>2</xdr:row>
      <xdr:rowOff>71717</xdr:rowOff>
    </xdr:from>
    <xdr:to>
      <xdr:col>24</xdr:col>
      <xdr:colOff>254450</xdr:colOff>
      <xdr:row>45</xdr:row>
      <xdr:rowOff>62752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60B888-CD19-4DCC-B913-010C4815F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734" y="386042"/>
          <a:ext cx="5516916" cy="817301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11</xdr:row>
      <xdr:rowOff>0</xdr:rowOff>
    </xdr:from>
    <xdr:ext cx="2823915" cy="530658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1E45C2A-73D3-431C-BBA8-EB09EBE04BE3}"/>
            </a:ext>
          </a:extLst>
        </xdr:cNvPr>
        <xdr:cNvSpPr txBox="1"/>
      </xdr:nvSpPr>
      <xdr:spPr>
        <a:xfrm rot="20586887">
          <a:off x="1190625" y="2105025"/>
          <a:ext cx="2823915" cy="5306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800">
              <a:solidFill>
                <a:srgbClr val="FF0000"/>
              </a:solidFill>
            </a:rPr>
            <a:t>A METTRE A JOUR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1217084</xdr:colOff>
      <xdr:row>11</xdr:row>
      <xdr:rowOff>137584</xdr:rowOff>
    </xdr:from>
    <xdr:ext cx="2823915" cy="53065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BDF77D-88D8-4E52-A5AD-8671D2602043}"/>
            </a:ext>
          </a:extLst>
        </xdr:cNvPr>
        <xdr:cNvSpPr txBox="1"/>
      </xdr:nvSpPr>
      <xdr:spPr>
        <a:xfrm rot="20586887">
          <a:off x="1344084" y="2211917"/>
          <a:ext cx="2823915" cy="5306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800">
              <a:solidFill>
                <a:srgbClr val="FF0000"/>
              </a:solidFill>
            </a:rPr>
            <a:t>A METTRE A JOUR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4</xdr:row>
      <xdr:rowOff>19050</xdr:rowOff>
    </xdr:from>
    <xdr:to>
      <xdr:col>7</xdr:col>
      <xdr:colOff>438150</xdr:colOff>
      <xdr:row>4</xdr:row>
      <xdr:rowOff>352425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3FCC0089-EA58-4CD5-A6BC-BE80BD1C3464}"/>
            </a:ext>
          </a:extLst>
        </xdr:cNvPr>
        <xdr:cNvGrpSpPr/>
      </xdr:nvGrpSpPr>
      <xdr:grpSpPr>
        <a:xfrm>
          <a:off x="7764236" y="1461407"/>
          <a:ext cx="470807" cy="333375"/>
          <a:chOff x="3834882" y="1651518"/>
          <a:chExt cx="1138334" cy="1268964"/>
        </a:xfrm>
      </xdr:grpSpPr>
      <xdr:sp macro="" textlink="">
        <xdr:nvSpPr>
          <xdr:cNvPr id="3" name="Rectangle : coins arrondis 2">
            <a:extLst>
              <a:ext uri="{FF2B5EF4-FFF2-40B4-BE49-F238E27FC236}">
                <a16:creationId xmlns:a16="http://schemas.microsoft.com/office/drawing/2014/main" id="{85196F93-651D-4920-9B9D-D7D0DC9F1843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F7CF545-87A7-4399-85D5-F03867342FDD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5" name="Rectangle : coins arrondis 4">
            <a:extLst>
              <a:ext uri="{FF2B5EF4-FFF2-40B4-BE49-F238E27FC236}">
                <a16:creationId xmlns:a16="http://schemas.microsoft.com/office/drawing/2014/main" id="{576504C0-9245-4809-928F-E0B11412BEB3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5</xdr:row>
      <xdr:rowOff>28575</xdr:rowOff>
    </xdr:from>
    <xdr:to>
      <xdr:col>7</xdr:col>
      <xdr:colOff>438150</xdr:colOff>
      <xdr:row>5</xdr:row>
      <xdr:rowOff>361950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88DDE38B-7035-49B6-908F-97872EED7A4D}"/>
            </a:ext>
          </a:extLst>
        </xdr:cNvPr>
        <xdr:cNvGrpSpPr/>
      </xdr:nvGrpSpPr>
      <xdr:grpSpPr>
        <a:xfrm>
          <a:off x="7764236" y="1851932"/>
          <a:ext cx="470807" cy="333375"/>
          <a:chOff x="3834882" y="1651518"/>
          <a:chExt cx="1138334" cy="1268964"/>
        </a:xfrm>
      </xdr:grpSpPr>
      <xdr:sp macro="" textlink="">
        <xdr:nvSpPr>
          <xdr:cNvPr id="7" name="Rectangle : coins arrondis 6">
            <a:extLst>
              <a:ext uri="{FF2B5EF4-FFF2-40B4-BE49-F238E27FC236}">
                <a16:creationId xmlns:a16="http://schemas.microsoft.com/office/drawing/2014/main" id="{2F5988A4-B15D-475F-87FA-ACD3CEA1F850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9448110-362B-4EDC-8A78-C2819666F54D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9" name="Rectangle : coins arrondis 8">
            <a:extLst>
              <a:ext uri="{FF2B5EF4-FFF2-40B4-BE49-F238E27FC236}">
                <a16:creationId xmlns:a16="http://schemas.microsoft.com/office/drawing/2014/main" id="{6DFD11E0-09DF-4BD7-991C-7A8F261362CA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6</xdr:row>
      <xdr:rowOff>19050</xdr:rowOff>
    </xdr:from>
    <xdr:to>
      <xdr:col>7</xdr:col>
      <xdr:colOff>438150</xdr:colOff>
      <xdr:row>6</xdr:row>
      <xdr:rowOff>352425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1E1C37D4-D9BF-45C7-BC1C-713554A78CE4}"/>
            </a:ext>
          </a:extLst>
        </xdr:cNvPr>
        <xdr:cNvGrpSpPr/>
      </xdr:nvGrpSpPr>
      <xdr:grpSpPr>
        <a:xfrm>
          <a:off x="7764236" y="2223407"/>
          <a:ext cx="470807" cy="333375"/>
          <a:chOff x="3834882" y="1651518"/>
          <a:chExt cx="1138334" cy="1268964"/>
        </a:xfrm>
      </xdr:grpSpPr>
      <xdr:sp macro="" textlink="">
        <xdr:nvSpPr>
          <xdr:cNvPr id="11" name="Rectangle : coins arrondis 10">
            <a:extLst>
              <a:ext uri="{FF2B5EF4-FFF2-40B4-BE49-F238E27FC236}">
                <a16:creationId xmlns:a16="http://schemas.microsoft.com/office/drawing/2014/main" id="{AF4B0D2D-09E0-4A4C-92CF-8F813FFE735C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745EAFAC-65B3-4DE2-A716-6E4488057871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3" name="Rectangle : coins arrondis 12">
            <a:extLst>
              <a:ext uri="{FF2B5EF4-FFF2-40B4-BE49-F238E27FC236}">
                <a16:creationId xmlns:a16="http://schemas.microsoft.com/office/drawing/2014/main" id="{BAF33016-8345-4A0D-AE4F-A50E1BD71C64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7</xdr:row>
      <xdr:rowOff>28575</xdr:rowOff>
    </xdr:from>
    <xdr:to>
      <xdr:col>7</xdr:col>
      <xdr:colOff>438150</xdr:colOff>
      <xdr:row>7</xdr:row>
      <xdr:rowOff>361950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638B4BEB-AB92-4051-879F-5B18BF4DFCA8}"/>
            </a:ext>
          </a:extLst>
        </xdr:cNvPr>
        <xdr:cNvGrpSpPr/>
      </xdr:nvGrpSpPr>
      <xdr:grpSpPr>
        <a:xfrm>
          <a:off x="7764236" y="2613932"/>
          <a:ext cx="470807" cy="333375"/>
          <a:chOff x="3834882" y="1651518"/>
          <a:chExt cx="1138334" cy="1268964"/>
        </a:xfrm>
      </xdr:grpSpPr>
      <xdr:sp macro="" textlink="">
        <xdr:nvSpPr>
          <xdr:cNvPr id="15" name="Rectangle : coins arrondis 14">
            <a:extLst>
              <a:ext uri="{FF2B5EF4-FFF2-40B4-BE49-F238E27FC236}">
                <a16:creationId xmlns:a16="http://schemas.microsoft.com/office/drawing/2014/main" id="{CE316795-C34A-4626-B64D-5F0B1165221B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D748718D-7F53-4297-87D7-DF8138600543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7" name="Rectangle : coins arrondis 16">
            <a:extLst>
              <a:ext uri="{FF2B5EF4-FFF2-40B4-BE49-F238E27FC236}">
                <a16:creationId xmlns:a16="http://schemas.microsoft.com/office/drawing/2014/main" id="{64D01237-EFB3-407A-BCC1-881806A75E05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8</xdr:row>
      <xdr:rowOff>19050</xdr:rowOff>
    </xdr:from>
    <xdr:to>
      <xdr:col>7</xdr:col>
      <xdr:colOff>438150</xdr:colOff>
      <xdr:row>8</xdr:row>
      <xdr:rowOff>352425</xdr:rowOff>
    </xdr:to>
    <xdr:grpSp>
      <xdr:nvGrpSpPr>
        <xdr:cNvPr id="18" name="Groupe 17">
          <a:extLst>
            <a:ext uri="{FF2B5EF4-FFF2-40B4-BE49-F238E27FC236}">
              <a16:creationId xmlns:a16="http://schemas.microsoft.com/office/drawing/2014/main" id="{675AE270-26AE-4745-9469-EC2F33D35BBF}"/>
            </a:ext>
          </a:extLst>
        </xdr:cNvPr>
        <xdr:cNvGrpSpPr/>
      </xdr:nvGrpSpPr>
      <xdr:grpSpPr>
        <a:xfrm>
          <a:off x="7764236" y="2985407"/>
          <a:ext cx="470807" cy="333375"/>
          <a:chOff x="3834882" y="1651518"/>
          <a:chExt cx="1138334" cy="1268964"/>
        </a:xfrm>
      </xdr:grpSpPr>
      <xdr:sp macro="" textlink="">
        <xdr:nvSpPr>
          <xdr:cNvPr id="19" name="Rectangle : coins arrondis 18">
            <a:extLst>
              <a:ext uri="{FF2B5EF4-FFF2-40B4-BE49-F238E27FC236}">
                <a16:creationId xmlns:a16="http://schemas.microsoft.com/office/drawing/2014/main" id="{A7753C3F-E7E8-447E-8258-6E27C46A7DAD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56E57EBD-FBFD-4BA2-B9DB-9FC909A23FAC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21" name="Rectangle : coins arrondis 20">
            <a:extLst>
              <a:ext uri="{FF2B5EF4-FFF2-40B4-BE49-F238E27FC236}">
                <a16:creationId xmlns:a16="http://schemas.microsoft.com/office/drawing/2014/main" id="{8F6F778C-E61B-49B6-B8F3-82338AD4AD80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9</xdr:row>
      <xdr:rowOff>28575</xdr:rowOff>
    </xdr:from>
    <xdr:to>
      <xdr:col>7</xdr:col>
      <xdr:colOff>438150</xdr:colOff>
      <xdr:row>9</xdr:row>
      <xdr:rowOff>361950</xdr:rowOff>
    </xdr:to>
    <xdr:grpSp>
      <xdr:nvGrpSpPr>
        <xdr:cNvPr id="22" name="Groupe 21">
          <a:extLst>
            <a:ext uri="{FF2B5EF4-FFF2-40B4-BE49-F238E27FC236}">
              <a16:creationId xmlns:a16="http://schemas.microsoft.com/office/drawing/2014/main" id="{0D5BDB50-A035-4131-A917-D4D3E9751E35}"/>
            </a:ext>
          </a:extLst>
        </xdr:cNvPr>
        <xdr:cNvGrpSpPr/>
      </xdr:nvGrpSpPr>
      <xdr:grpSpPr>
        <a:xfrm>
          <a:off x="7764236" y="3375932"/>
          <a:ext cx="470807" cy="333375"/>
          <a:chOff x="3834882" y="1651518"/>
          <a:chExt cx="1138334" cy="1268964"/>
        </a:xfrm>
      </xdr:grpSpPr>
      <xdr:sp macro="" textlink="">
        <xdr:nvSpPr>
          <xdr:cNvPr id="23" name="Rectangle : coins arrondis 22">
            <a:extLst>
              <a:ext uri="{FF2B5EF4-FFF2-40B4-BE49-F238E27FC236}">
                <a16:creationId xmlns:a16="http://schemas.microsoft.com/office/drawing/2014/main" id="{D7E5A48A-5E57-443F-9B62-45C9983F44AE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AAD570C-4328-42ED-8D39-DF0C6EAC9790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25" name="Rectangle : coins arrondis 24">
            <a:extLst>
              <a:ext uri="{FF2B5EF4-FFF2-40B4-BE49-F238E27FC236}">
                <a16:creationId xmlns:a16="http://schemas.microsoft.com/office/drawing/2014/main" id="{5AF52196-6E0D-459C-9124-267D03A9CCF3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12</xdr:row>
      <xdr:rowOff>19050</xdr:rowOff>
    </xdr:from>
    <xdr:to>
      <xdr:col>7</xdr:col>
      <xdr:colOff>438150</xdr:colOff>
      <xdr:row>12</xdr:row>
      <xdr:rowOff>352425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32B2FC88-2CB6-4899-B20C-FA228D40D581}"/>
            </a:ext>
          </a:extLst>
        </xdr:cNvPr>
        <xdr:cNvGrpSpPr/>
      </xdr:nvGrpSpPr>
      <xdr:grpSpPr>
        <a:xfrm>
          <a:off x="7764236" y="4509407"/>
          <a:ext cx="470807" cy="333375"/>
          <a:chOff x="3834882" y="1651518"/>
          <a:chExt cx="1138334" cy="1268964"/>
        </a:xfrm>
      </xdr:grpSpPr>
      <xdr:sp macro="" textlink="">
        <xdr:nvSpPr>
          <xdr:cNvPr id="27" name="Rectangle : coins arrondis 26">
            <a:extLst>
              <a:ext uri="{FF2B5EF4-FFF2-40B4-BE49-F238E27FC236}">
                <a16:creationId xmlns:a16="http://schemas.microsoft.com/office/drawing/2014/main" id="{28DA33D4-E0B9-45CA-A304-1CDE453518D0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E7FF39D1-57C0-4C3C-BBB2-913B71527E4A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29" name="Rectangle : coins arrondis 28">
            <a:extLst>
              <a:ext uri="{FF2B5EF4-FFF2-40B4-BE49-F238E27FC236}">
                <a16:creationId xmlns:a16="http://schemas.microsoft.com/office/drawing/2014/main" id="{09607B3C-DAFF-4B77-8E03-49520CF762A0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13</xdr:row>
      <xdr:rowOff>28575</xdr:rowOff>
    </xdr:from>
    <xdr:to>
      <xdr:col>7</xdr:col>
      <xdr:colOff>438150</xdr:colOff>
      <xdr:row>13</xdr:row>
      <xdr:rowOff>361950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id="{35DC7EC3-E804-47F3-9EA7-5FA06D3ED1E8}"/>
            </a:ext>
          </a:extLst>
        </xdr:cNvPr>
        <xdr:cNvGrpSpPr/>
      </xdr:nvGrpSpPr>
      <xdr:grpSpPr>
        <a:xfrm>
          <a:off x="7764236" y="4899932"/>
          <a:ext cx="470807" cy="333375"/>
          <a:chOff x="3834882" y="1651518"/>
          <a:chExt cx="1138334" cy="1268964"/>
        </a:xfrm>
      </xdr:grpSpPr>
      <xdr:sp macro="" textlink="">
        <xdr:nvSpPr>
          <xdr:cNvPr id="31" name="Rectangle : coins arrondis 30">
            <a:extLst>
              <a:ext uri="{FF2B5EF4-FFF2-40B4-BE49-F238E27FC236}">
                <a16:creationId xmlns:a16="http://schemas.microsoft.com/office/drawing/2014/main" id="{31D2F639-1166-4ABE-AA76-5860BEEBB2B2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DF29CD52-B6FF-4EDC-BFCB-1E1AE388AB8C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33" name="Rectangle : coins arrondis 32">
            <a:extLst>
              <a:ext uri="{FF2B5EF4-FFF2-40B4-BE49-F238E27FC236}">
                <a16:creationId xmlns:a16="http://schemas.microsoft.com/office/drawing/2014/main" id="{AD3A37CF-6C82-4859-9B94-B07DD68FB182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14</xdr:row>
      <xdr:rowOff>19050</xdr:rowOff>
    </xdr:from>
    <xdr:to>
      <xdr:col>7</xdr:col>
      <xdr:colOff>438150</xdr:colOff>
      <xdr:row>14</xdr:row>
      <xdr:rowOff>352425</xdr:rowOff>
    </xdr:to>
    <xdr:grpSp>
      <xdr:nvGrpSpPr>
        <xdr:cNvPr id="34" name="Groupe 33">
          <a:extLst>
            <a:ext uri="{FF2B5EF4-FFF2-40B4-BE49-F238E27FC236}">
              <a16:creationId xmlns:a16="http://schemas.microsoft.com/office/drawing/2014/main" id="{7E895FA9-2262-4430-A43F-01CDE2DD7008}"/>
            </a:ext>
          </a:extLst>
        </xdr:cNvPr>
        <xdr:cNvGrpSpPr/>
      </xdr:nvGrpSpPr>
      <xdr:grpSpPr>
        <a:xfrm>
          <a:off x="7764236" y="5271407"/>
          <a:ext cx="470807" cy="333375"/>
          <a:chOff x="3834882" y="1651518"/>
          <a:chExt cx="1138334" cy="1268964"/>
        </a:xfrm>
      </xdr:grpSpPr>
      <xdr:sp macro="" textlink="">
        <xdr:nvSpPr>
          <xdr:cNvPr id="35" name="Rectangle : coins arrondis 34">
            <a:extLst>
              <a:ext uri="{FF2B5EF4-FFF2-40B4-BE49-F238E27FC236}">
                <a16:creationId xmlns:a16="http://schemas.microsoft.com/office/drawing/2014/main" id="{7159CAA2-E706-4EC8-B65C-8ED8BBCC913E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A2FEF229-8F82-43B5-A54E-E56F23A79BB0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37" name="Rectangle : coins arrondis 36">
            <a:extLst>
              <a:ext uri="{FF2B5EF4-FFF2-40B4-BE49-F238E27FC236}">
                <a16:creationId xmlns:a16="http://schemas.microsoft.com/office/drawing/2014/main" id="{B90975DB-6FED-40DC-AAC2-C867B7C31CA9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15</xdr:row>
      <xdr:rowOff>28575</xdr:rowOff>
    </xdr:from>
    <xdr:to>
      <xdr:col>7</xdr:col>
      <xdr:colOff>438150</xdr:colOff>
      <xdr:row>15</xdr:row>
      <xdr:rowOff>361950</xdr:rowOff>
    </xdr:to>
    <xdr:grpSp>
      <xdr:nvGrpSpPr>
        <xdr:cNvPr id="38" name="Groupe 37">
          <a:extLst>
            <a:ext uri="{FF2B5EF4-FFF2-40B4-BE49-F238E27FC236}">
              <a16:creationId xmlns:a16="http://schemas.microsoft.com/office/drawing/2014/main" id="{5FCCDEE2-1A18-4519-92B4-B3732C8076C5}"/>
            </a:ext>
          </a:extLst>
        </xdr:cNvPr>
        <xdr:cNvGrpSpPr/>
      </xdr:nvGrpSpPr>
      <xdr:grpSpPr>
        <a:xfrm>
          <a:off x="7764236" y="5661932"/>
          <a:ext cx="470807" cy="333375"/>
          <a:chOff x="3834882" y="1651518"/>
          <a:chExt cx="1138334" cy="1268964"/>
        </a:xfrm>
      </xdr:grpSpPr>
      <xdr:sp macro="" textlink="">
        <xdr:nvSpPr>
          <xdr:cNvPr id="39" name="Rectangle : coins arrondis 38">
            <a:extLst>
              <a:ext uri="{FF2B5EF4-FFF2-40B4-BE49-F238E27FC236}">
                <a16:creationId xmlns:a16="http://schemas.microsoft.com/office/drawing/2014/main" id="{B760D8AD-D889-458F-9386-5212D4B78BC1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D399849D-7A26-4BAA-94AB-AB621B699B1D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41" name="Rectangle : coins arrondis 40">
            <a:extLst>
              <a:ext uri="{FF2B5EF4-FFF2-40B4-BE49-F238E27FC236}">
                <a16:creationId xmlns:a16="http://schemas.microsoft.com/office/drawing/2014/main" id="{63033B9A-4ADF-4B0C-BFEA-D8C5EC1A8463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16</xdr:row>
      <xdr:rowOff>19050</xdr:rowOff>
    </xdr:from>
    <xdr:to>
      <xdr:col>7</xdr:col>
      <xdr:colOff>438150</xdr:colOff>
      <xdr:row>16</xdr:row>
      <xdr:rowOff>352425</xdr:rowOff>
    </xdr:to>
    <xdr:grpSp>
      <xdr:nvGrpSpPr>
        <xdr:cNvPr id="42" name="Groupe 41">
          <a:extLst>
            <a:ext uri="{FF2B5EF4-FFF2-40B4-BE49-F238E27FC236}">
              <a16:creationId xmlns:a16="http://schemas.microsoft.com/office/drawing/2014/main" id="{6C0C9DFA-BDBC-4412-A71E-820062CBF2C7}"/>
            </a:ext>
          </a:extLst>
        </xdr:cNvPr>
        <xdr:cNvGrpSpPr/>
      </xdr:nvGrpSpPr>
      <xdr:grpSpPr>
        <a:xfrm>
          <a:off x="7764236" y="6033407"/>
          <a:ext cx="470807" cy="333375"/>
          <a:chOff x="3834882" y="1651518"/>
          <a:chExt cx="1138334" cy="1268964"/>
        </a:xfrm>
      </xdr:grpSpPr>
      <xdr:sp macro="" textlink="">
        <xdr:nvSpPr>
          <xdr:cNvPr id="43" name="Rectangle : coins arrondis 42">
            <a:extLst>
              <a:ext uri="{FF2B5EF4-FFF2-40B4-BE49-F238E27FC236}">
                <a16:creationId xmlns:a16="http://schemas.microsoft.com/office/drawing/2014/main" id="{AC4A19AD-51B6-4A4F-91E1-35038613C0ED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0A26C13D-755E-4A17-9268-F3326E877C71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45" name="Rectangle : coins arrondis 44">
            <a:extLst>
              <a:ext uri="{FF2B5EF4-FFF2-40B4-BE49-F238E27FC236}">
                <a16:creationId xmlns:a16="http://schemas.microsoft.com/office/drawing/2014/main" id="{51CC736C-BEE9-49D9-9B51-632C2FE9DC4D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1219200</xdr:colOff>
      <xdr:row>17</xdr:row>
      <xdr:rowOff>28575</xdr:rowOff>
    </xdr:from>
    <xdr:to>
      <xdr:col>7</xdr:col>
      <xdr:colOff>438150</xdr:colOff>
      <xdr:row>17</xdr:row>
      <xdr:rowOff>361950</xdr:rowOff>
    </xdr:to>
    <xdr:grpSp>
      <xdr:nvGrpSpPr>
        <xdr:cNvPr id="46" name="Groupe 45">
          <a:extLst>
            <a:ext uri="{FF2B5EF4-FFF2-40B4-BE49-F238E27FC236}">
              <a16:creationId xmlns:a16="http://schemas.microsoft.com/office/drawing/2014/main" id="{9743900A-7129-4B66-823B-333493BD3998}"/>
            </a:ext>
          </a:extLst>
        </xdr:cNvPr>
        <xdr:cNvGrpSpPr/>
      </xdr:nvGrpSpPr>
      <xdr:grpSpPr>
        <a:xfrm>
          <a:off x="7764236" y="6423932"/>
          <a:ext cx="470807" cy="333375"/>
          <a:chOff x="3834882" y="1651518"/>
          <a:chExt cx="1138334" cy="1268964"/>
        </a:xfrm>
      </xdr:grpSpPr>
      <xdr:sp macro="" textlink="">
        <xdr:nvSpPr>
          <xdr:cNvPr id="47" name="Rectangle : coins arrondis 46">
            <a:extLst>
              <a:ext uri="{FF2B5EF4-FFF2-40B4-BE49-F238E27FC236}">
                <a16:creationId xmlns:a16="http://schemas.microsoft.com/office/drawing/2014/main" id="{EE69C665-B237-457D-A50E-AF8552FF3279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AAC5E80D-0410-43DA-BA26-714D64480406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49" name="Rectangle : coins arrondis 48">
            <a:extLst>
              <a:ext uri="{FF2B5EF4-FFF2-40B4-BE49-F238E27FC236}">
                <a16:creationId xmlns:a16="http://schemas.microsoft.com/office/drawing/2014/main" id="{089AC15C-44C7-4F4B-A9CE-41002323A701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12</xdr:col>
      <xdr:colOff>1095375</xdr:colOff>
      <xdr:row>0</xdr:row>
      <xdr:rowOff>104776</xdr:rowOff>
    </xdr:from>
    <xdr:to>
      <xdr:col>13</xdr:col>
      <xdr:colOff>1233985</xdr:colOff>
      <xdr:row>1</xdr:row>
      <xdr:rowOff>219076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74B6AEB8-D7D2-482E-BFA0-35AB78A4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5055" y="104776"/>
          <a:ext cx="1426390" cy="571500"/>
        </a:xfrm>
        <a:prstGeom prst="rect">
          <a:avLst/>
        </a:prstGeom>
      </xdr:spPr>
    </xdr:pic>
    <xdr:clientData/>
  </xdr:twoCellAnchor>
  <xdr:twoCellAnchor>
    <xdr:from>
      <xdr:col>6</xdr:col>
      <xdr:colOff>1219200</xdr:colOff>
      <xdr:row>5</xdr:row>
      <xdr:rowOff>19050</xdr:rowOff>
    </xdr:from>
    <xdr:to>
      <xdr:col>7</xdr:col>
      <xdr:colOff>438150</xdr:colOff>
      <xdr:row>5</xdr:row>
      <xdr:rowOff>352425</xdr:rowOff>
    </xdr:to>
    <xdr:grpSp>
      <xdr:nvGrpSpPr>
        <xdr:cNvPr id="51" name="Groupe 50">
          <a:extLst>
            <a:ext uri="{FF2B5EF4-FFF2-40B4-BE49-F238E27FC236}">
              <a16:creationId xmlns:a16="http://schemas.microsoft.com/office/drawing/2014/main" id="{69907AED-29E1-425A-A77E-B84F4B02CC71}"/>
            </a:ext>
          </a:extLst>
        </xdr:cNvPr>
        <xdr:cNvGrpSpPr/>
      </xdr:nvGrpSpPr>
      <xdr:grpSpPr>
        <a:xfrm>
          <a:off x="7764236" y="1842407"/>
          <a:ext cx="470807" cy="333375"/>
          <a:chOff x="3834882" y="1651518"/>
          <a:chExt cx="1138334" cy="1268964"/>
        </a:xfrm>
      </xdr:grpSpPr>
      <xdr:sp macro="" textlink="">
        <xdr:nvSpPr>
          <xdr:cNvPr id="52" name="Rectangle : coins arrondis 51">
            <a:extLst>
              <a:ext uri="{FF2B5EF4-FFF2-40B4-BE49-F238E27FC236}">
                <a16:creationId xmlns:a16="http://schemas.microsoft.com/office/drawing/2014/main" id="{30782D54-00CF-4F7A-B002-5D402A34DAE5}"/>
              </a:ext>
            </a:extLst>
          </xdr:cNvPr>
          <xdr:cNvSpPr/>
        </xdr:nvSpPr>
        <xdr:spPr>
          <a:xfrm rot="5400000">
            <a:off x="3941405" y="2118049"/>
            <a:ext cx="188170" cy="335902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C6CE9072-46A4-4A63-B108-06510E5E85AE}"/>
              </a:ext>
            </a:extLst>
          </xdr:cNvPr>
          <xdr:cNvSpPr/>
        </xdr:nvSpPr>
        <xdr:spPr>
          <a:xfrm>
            <a:off x="4096139" y="1651518"/>
            <a:ext cx="877077" cy="1268964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54" name="Rectangle : coins arrondis 53">
            <a:extLst>
              <a:ext uri="{FF2B5EF4-FFF2-40B4-BE49-F238E27FC236}">
                <a16:creationId xmlns:a16="http://schemas.microsoft.com/office/drawing/2014/main" id="{38F14F05-D745-4E83-B9D5-610E57580E9C}"/>
              </a:ext>
            </a:extLst>
          </xdr:cNvPr>
          <xdr:cNvSpPr/>
        </xdr:nvSpPr>
        <xdr:spPr>
          <a:xfrm>
            <a:off x="3834882" y="1670180"/>
            <a:ext cx="139959" cy="1194319"/>
          </a:xfrm>
          <a:prstGeom prst="roundRect">
            <a:avLst>
              <a:gd name="adj" fmla="val 50000"/>
            </a:avLst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1085225</xdr:colOff>
      <xdr:row>11</xdr:row>
      <xdr:rowOff>238125</xdr:rowOff>
    </xdr:from>
    <xdr:to>
      <xdr:col>6</xdr:col>
      <xdr:colOff>190500</xdr:colOff>
      <xdr:row>13</xdr:row>
      <xdr:rowOff>314325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CF732066-D822-4557-81E3-C0C884F1BD99}"/>
            </a:ext>
          </a:extLst>
        </xdr:cNvPr>
        <xdr:cNvSpPr/>
      </xdr:nvSpPr>
      <xdr:spPr>
        <a:xfrm>
          <a:off x="6485900" y="4581525"/>
          <a:ext cx="381625" cy="857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vert270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ysClr val="windowText" lastClr="000000"/>
              </a:solidFill>
            </a:rPr>
            <a:t>plongeoir</a:t>
          </a:r>
        </a:p>
      </xdr:txBody>
    </xdr:sp>
    <xdr:clientData/>
  </xdr:twoCellAnchor>
  <xdr:twoCellAnchor>
    <xdr:from>
      <xdr:col>5</xdr:col>
      <xdr:colOff>1085225</xdr:colOff>
      <xdr:row>3</xdr:row>
      <xdr:rowOff>85725</xdr:rowOff>
    </xdr:from>
    <xdr:to>
      <xdr:col>6</xdr:col>
      <xdr:colOff>190500</xdr:colOff>
      <xdr:row>5</xdr:row>
      <xdr:rowOff>314325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CD960B07-7612-4FC7-9935-CF81963BBB3A}"/>
            </a:ext>
          </a:extLst>
        </xdr:cNvPr>
        <xdr:cNvSpPr/>
      </xdr:nvSpPr>
      <xdr:spPr>
        <a:xfrm>
          <a:off x="6485900" y="1457325"/>
          <a:ext cx="381625" cy="857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vert270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ysClr val="windowText" lastClr="000000"/>
              </a:solidFill>
            </a:rPr>
            <a:t>plongeoir</a:t>
          </a:r>
        </a:p>
      </xdr:txBody>
    </xdr:sp>
    <xdr:clientData/>
  </xdr:twoCellAnchor>
  <xdr:oneCellAnchor>
    <xdr:from>
      <xdr:col>17</xdr:col>
      <xdr:colOff>227670</xdr:colOff>
      <xdr:row>4</xdr:row>
      <xdr:rowOff>131563</xdr:rowOff>
    </xdr:from>
    <xdr:ext cx="6262002" cy="4068934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A08F8D65-F535-4873-8379-83710F18C4E6}"/>
            </a:ext>
          </a:extLst>
        </xdr:cNvPr>
        <xdr:cNvSpPr txBox="1"/>
      </xdr:nvSpPr>
      <xdr:spPr>
        <a:xfrm>
          <a:off x="18189099" y="1742649"/>
          <a:ext cx="6262002" cy="4068934"/>
        </a:xfrm>
        <a:prstGeom prst="rect">
          <a:avLst/>
        </a:prstGeom>
        <a:solidFill>
          <a:srgbClr val="FFFF00"/>
        </a:solidFill>
        <a:ln w="317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 b="1">
              <a:solidFill>
                <a:srgbClr val="FF0000"/>
              </a:solidFill>
            </a:rPr>
            <a:t>PRINCIPE D'ORGA</a:t>
          </a:r>
          <a:r>
            <a:rPr lang="fr-FR" sz="2000" b="1" baseline="0">
              <a:solidFill>
                <a:srgbClr val="FF0000"/>
              </a:solidFill>
            </a:rPr>
            <a:t>  : </a:t>
          </a:r>
        </a:p>
        <a:p>
          <a:endParaRPr lang="fr-FR" sz="1800" baseline="0">
            <a:solidFill>
              <a:srgbClr val="FF0000"/>
            </a:solidFill>
          </a:endParaRPr>
        </a:p>
        <a:p>
          <a:r>
            <a:rPr lang="fr-FR" sz="1800" baseline="0">
              <a:solidFill>
                <a:srgbClr val="FF0000"/>
              </a:solidFill>
            </a:rPr>
            <a:t>Compte-tenu que cette année est une année de passages de niveaux, l'organisation dite de "VOLANTS" n'est pas reconduite.</a:t>
          </a:r>
        </a:p>
        <a:p>
          <a:r>
            <a:rPr lang="fr-FR" sz="1800" baseline="0">
              <a:solidFill>
                <a:srgbClr val="FF0000"/>
              </a:solidFill>
            </a:rPr>
            <a:t>La priorité est mise sur la formation et préparation des niveaux.</a:t>
          </a:r>
        </a:p>
        <a:p>
          <a:endParaRPr lang="fr-FR" sz="1800" baseline="0">
            <a:solidFill>
              <a:srgbClr val="FF0000"/>
            </a:solidFill>
          </a:endParaRPr>
        </a:p>
        <a:p>
          <a:r>
            <a:rPr lang="fr-FR" sz="1800" baseline="0">
              <a:solidFill>
                <a:srgbClr val="FF0000"/>
              </a:solidFill>
            </a:rPr>
            <a:t>Toutefois, la PSP aura lieu 1 fois / mois pour maintenir une activité minimale sur la PSP et travailler certains gestes techniques.</a:t>
          </a:r>
        </a:p>
        <a:p>
          <a:endParaRPr lang="fr-FR" sz="1800" baseline="0">
            <a:solidFill>
              <a:srgbClr val="FF0000"/>
            </a:solidFill>
          </a:endParaRPr>
        </a:p>
        <a:p>
          <a:r>
            <a:rPr lang="fr-FR" sz="1800" baseline="0">
              <a:solidFill>
                <a:srgbClr val="FF0000"/>
              </a:solidFill>
            </a:rPr>
            <a:t>Le principes de "VOLANTS" sera reconduite l'année prochaine 2021-2022</a:t>
          </a:r>
        </a:p>
        <a:p>
          <a:endParaRPr lang="fr-FR" sz="1800" baseline="0">
            <a:solidFill>
              <a:srgbClr val="FF0000"/>
            </a:solidFill>
          </a:endParaRPr>
        </a:p>
        <a:p>
          <a:endParaRPr lang="fr-FR" sz="1800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762000</xdr:colOff>
      <xdr:row>6</xdr:row>
      <xdr:rowOff>10886</xdr:rowOff>
    </xdr:from>
    <xdr:to>
      <xdr:col>10</xdr:col>
      <xdr:colOff>1284513</xdr:colOff>
      <xdr:row>7</xdr:row>
      <xdr:rowOff>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35A5941C-6533-4CE1-B8C4-74849CFB3E4D}"/>
            </a:ext>
          </a:extLst>
        </xdr:cNvPr>
        <xdr:cNvSpPr/>
      </xdr:nvSpPr>
      <xdr:spPr>
        <a:xfrm>
          <a:off x="11201400" y="2209800"/>
          <a:ext cx="522513" cy="381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PMT</a:t>
          </a:r>
        </a:p>
      </xdr:txBody>
    </xdr:sp>
    <xdr:clientData/>
  </xdr:twoCellAnchor>
  <xdr:twoCellAnchor>
    <xdr:from>
      <xdr:col>12</xdr:col>
      <xdr:colOff>772886</xdr:colOff>
      <xdr:row>7</xdr:row>
      <xdr:rowOff>0</xdr:rowOff>
    </xdr:from>
    <xdr:to>
      <xdr:col>13</xdr:col>
      <xdr:colOff>3265</xdr:colOff>
      <xdr:row>7</xdr:row>
      <xdr:rowOff>381000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301A65BE-09A0-4455-A53C-17A199B2682F}"/>
            </a:ext>
          </a:extLst>
        </xdr:cNvPr>
        <xdr:cNvSpPr/>
      </xdr:nvSpPr>
      <xdr:spPr>
        <a:xfrm>
          <a:off x="13781315" y="2590800"/>
          <a:ext cx="514893" cy="381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PMT</a:t>
          </a:r>
        </a:p>
      </xdr:txBody>
    </xdr:sp>
    <xdr:clientData/>
  </xdr:twoCellAnchor>
  <xdr:twoCellAnchor>
    <xdr:from>
      <xdr:col>17</xdr:col>
      <xdr:colOff>217714</xdr:colOff>
      <xdr:row>4</xdr:row>
      <xdr:rowOff>119743</xdr:rowOff>
    </xdr:from>
    <xdr:to>
      <xdr:col>25</xdr:col>
      <xdr:colOff>152400</xdr:colOff>
      <xdr:row>14</xdr:row>
      <xdr:rowOff>326571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2BB61C7B-1703-4965-86FF-1EC8DF8E9DDA}"/>
            </a:ext>
          </a:extLst>
        </xdr:cNvPr>
        <xdr:cNvCxnSpPr/>
      </xdr:nvCxnSpPr>
      <xdr:spPr>
        <a:xfrm>
          <a:off x="18179143" y="1730829"/>
          <a:ext cx="6291943" cy="40930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239485</xdr:colOff>
      <xdr:row>4</xdr:row>
      <xdr:rowOff>130628</xdr:rowOff>
    </xdr:from>
    <xdr:to>
      <xdr:col>25</xdr:col>
      <xdr:colOff>130628</xdr:colOff>
      <xdr:row>14</xdr:row>
      <xdr:rowOff>304800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A80B67D8-47FE-40AC-9A41-0E07BA49A740}"/>
            </a:ext>
          </a:extLst>
        </xdr:cNvPr>
        <xdr:cNvCxnSpPr/>
      </xdr:nvCxnSpPr>
      <xdr:spPr>
        <a:xfrm flipV="1">
          <a:off x="18200914" y="1741714"/>
          <a:ext cx="6248400" cy="40603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272143</xdr:colOff>
      <xdr:row>6</xdr:row>
      <xdr:rowOff>304800</xdr:rowOff>
    </xdr:from>
    <xdr:to>
      <xdr:col>10</xdr:col>
      <xdr:colOff>272143</xdr:colOff>
      <xdr:row>9</xdr:row>
      <xdr:rowOff>195943</xdr:rowOff>
    </xdr:to>
    <xdr:cxnSp macro="">
      <xdr:nvCxnSpPr>
        <xdr:cNvPr id="66" name="Connecteur droit avec flèche 65">
          <a:extLst>
            <a:ext uri="{FF2B5EF4-FFF2-40B4-BE49-F238E27FC236}">
              <a16:creationId xmlns:a16="http://schemas.microsoft.com/office/drawing/2014/main" id="{21E5088D-7542-4304-B6B5-86A5DC18CAF5}"/>
            </a:ext>
          </a:extLst>
        </xdr:cNvPr>
        <xdr:cNvCxnSpPr/>
      </xdr:nvCxnSpPr>
      <xdr:spPr>
        <a:xfrm>
          <a:off x="10711543" y="2503714"/>
          <a:ext cx="0" cy="10559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7</xdr:row>
      <xdr:rowOff>272143</xdr:rowOff>
    </xdr:from>
    <xdr:to>
      <xdr:col>12</xdr:col>
      <xdr:colOff>457200</xdr:colOff>
      <xdr:row>9</xdr:row>
      <xdr:rowOff>130628</xdr:rowOff>
    </xdr:to>
    <xdr:cxnSp macro="">
      <xdr:nvCxnSpPr>
        <xdr:cNvPr id="67" name="Connecteur droit avec flèche 66">
          <a:extLst>
            <a:ext uri="{FF2B5EF4-FFF2-40B4-BE49-F238E27FC236}">
              <a16:creationId xmlns:a16="http://schemas.microsoft.com/office/drawing/2014/main" id="{DE2CB29A-7194-429B-A668-DE00BC22D96E}"/>
            </a:ext>
          </a:extLst>
        </xdr:cNvPr>
        <xdr:cNvCxnSpPr/>
      </xdr:nvCxnSpPr>
      <xdr:spPr>
        <a:xfrm>
          <a:off x="13465629" y="2862943"/>
          <a:ext cx="0" cy="63137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toum-md\home2$\a072798\MyDocs\Personnel%20JBF\ESR%20plong&#233;e%20planning%202009-2010\ESR%20PLONGEE%20Planning%202010%20V1.0.0E%20version%20ben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Niveau 1"/>
      <sheetName val="Niveau 2"/>
      <sheetName val="Planning Cours N2"/>
      <sheetName val="Niveau 3"/>
      <sheetName val="Niveau 4"/>
      <sheetName val="Nage Apnée"/>
      <sheetName val="Initiateur"/>
      <sheetName val="E3_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r-plongee.f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sr-plongee.f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desgeorgeso@yahoo.f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salim.abdennadher@renault.com" TargetMode="External"/><Relationship Id="rId1" Type="http://schemas.openxmlformats.org/officeDocument/2006/relationships/hyperlink" Target="mailto:valerie.artigaud@renault.com" TargetMode="External"/><Relationship Id="rId6" Type="http://schemas.openxmlformats.org/officeDocument/2006/relationships/hyperlink" Target="mailto:salim.abdennadher@renault.com" TargetMode="External"/><Relationship Id="rId5" Type="http://schemas.openxmlformats.org/officeDocument/2006/relationships/hyperlink" Target="mailto:valerie.artigaud@renault.com" TargetMode="External"/><Relationship Id="rId4" Type="http://schemas.openxmlformats.org/officeDocument/2006/relationships/hyperlink" Target="mailto:frederic.dubuc@yahoo.fr" TargetMode="External"/><Relationship Id="rId9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7725-EEA8-4B47-9A9C-D42F945DEDD1}">
  <sheetPr>
    <tabColor rgb="FFFF0000"/>
  </sheetPr>
  <dimension ref="A1:E42"/>
  <sheetViews>
    <sheetView zoomScale="99" workbookViewId="0">
      <pane ySplit="3" topLeftCell="A4" activePane="bottomLeft" state="frozen"/>
      <selection pane="bottomLeft" activeCell="F13" sqref="F13"/>
    </sheetView>
  </sheetViews>
  <sheetFormatPr baseColWidth="10" defaultRowHeight="12.75" x14ac:dyDescent="0.2"/>
  <cols>
    <col min="1" max="1" width="11.5703125" style="100"/>
    <col min="2" max="2" width="71.42578125" customWidth="1"/>
    <col min="3" max="3" width="29.28515625" customWidth="1"/>
  </cols>
  <sheetData>
    <row r="1" spans="1:4" ht="19.5" x14ac:dyDescent="0.25">
      <c r="A1" s="101" t="s">
        <v>326</v>
      </c>
      <c r="C1" s="133" t="s">
        <v>130</v>
      </c>
      <c r="D1" s="136" t="s">
        <v>131</v>
      </c>
    </row>
    <row r="3" spans="1:4" ht="21" customHeight="1" x14ac:dyDescent="0.2">
      <c r="A3" s="98" t="s">
        <v>108</v>
      </c>
      <c r="B3" s="98" t="s">
        <v>109</v>
      </c>
      <c r="C3" s="98" t="s">
        <v>110</v>
      </c>
    </row>
    <row r="4" spans="1:4" x14ac:dyDescent="0.2">
      <c r="A4" s="99" t="s">
        <v>112</v>
      </c>
      <c r="B4" s="97" t="s">
        <v>117</v>
      </c>
      <c r="C4" s="97" t="s">
        <v>116</v>
      </c>
    </row>
    <row r="5" spans="1:4" x14ac:dyDescent="0.2">
      <c r="A5" s="201" t="s">
        <v>409</v>
      </c>
      <c r="B5" s="202" t="s">
        <v>414</v>
      </c>
      <c r="C5" s="202" t="s">
        <v>90</v>
      </c>
    </row>
    <row r="6" spans="1:4" x14ac:dyDescent="0.2">
      <c r="A6" s="201"/>
      <c r="B6" s="202" t="s">
        <v>439</v>
      </c>
      <c r="C6" s="202" t="s">
        <v>440</v>
      </c>
    </row>
    <row r="7" spans="1:4" x14ac:dyDescent="0.2">
      <c r="A7" s="201"/>
      <c r="B7" s="202" t="s">
        <v>443</v>
      </c>
      <c r="C7" s="202" t="s">
        <v>444</v>
      </c>
    </row>
    <row r="8" spans="1:4" x14ac:dyDescent="0.2">
      <c r="A8" s="188" t="s">
        <v>465</v>
      </c>
      <c r="B8" s="102" t="s">
        <v>466</v>
      </c>
      <c r="C8" s="102" t="s">
        <v>29</v>
      </c>
    </row>
    <row r="9" spans="1:4" x14ac:dyDescent="0.2">
      <c r="A9" s="188"/>
      <c r="B9" s="102" t="s">
        <v>470</v>
      </c>
      <c r="C9" s="356" t="s">
        <v>471</v>
      </c>
    </row>
    <row r="10" spans="1:4" x14ac:dyDescent="0.2">
      <c r="A10" s="188"/>
      <c r="B10" s="102" t="s">
        <v>478</v>
      </c>
      <c r="C10" s="102" t="s">
        <v>477</v>
      </c>
    </row>
    <row r="11" spans="1:4" x14ac:dyDescent="0.2">
      <c r="A11" s="188"/>
      <c r="B11" s="102"/>
      <c r="C11" s="102"/>
    </row>
    <row r="12" spans="1:4" x14ac:dyDescent="0.2">
      <c r="A12" s="257" t="s">
        <v>188</v>
      </c>
      <c r="B12" s="258" t="s">
        <v>479</v>
      </c>
      <c r="C12" s="258" t="s">
        <v>29</v>
      </c>
    </row>
    <row r="13" spans="1:4" x14ac:dyDescent="0.2">
      <c r="A13" s="201"/>
      <c r="B13" s="258" t="s">
        <v>487</v>
      </c>
      <c r="C13" s="258" t="s">
        <v>440</v>
      </c>
    </row>
    <row r="14" spans="1:4" x14ac:dyDescent="0.2">
      <c r="A14" s="188" t="s">
        <v>491</v>
      </c>
      <c r="B14" s="102" t="s">
        <v>492</v>
      </c>
      <c r="C14" s="102" t="s">
        <v>493</v>
      </c>
    </row>
    <row r="15" spans="1:4" x14ac:dyDescent="0.2">
      <c r="A15" s="171"/>
      <c r="B15" s="102" t="s">
        <v>494</v>
      </c>
      <c r="C15" s="102" t="s">
        <v>440</v>
      </c>
    </row>
    <row r="16" spans="1:4" x14ac:dyDescent="0.2">
      <c r="A16" s="188"/>
      <c r="B16" s="102" t="s">
        <v>495</v>
      </c>
      <c r="C16" s="102" t="s">
        <v>496</v>
      </c>
    </row>
    <row r="17" spans="1:4" x14ac:dyDescent="0.2">
      <c r="A17" s="276" t="s">
        <v>499</v>
      </c>
      <c r="B17" s="258" t="s">
        <v>503</v>
      </c>
      <c r="C17" s="258" t="s">
        <v>504</v>
      </c>
    </row>
    <row r="18" spans="1:4" x14ac:dyDescent="0.2">
      <c r="A18" s="276"/>
      <c r="B18" s="258" t="s">
        <v>507</v>
      </c>
      <c r="C18" s="258" t="s">
        <v>527</v>
      </c>
    </row>
    <row r="19" spans="1:4" x14ac:dyDescent="0.2">
      <c r="A19" s="276"/>
      <c r="B19" s="258" t="s">
        <v>513</v>
      </c>
      <c r="C19" s="258" t="s">
        <v>514</v>
      </c>
    </row>
    <row r="20" spans="1:4" x14ac:dyDescent="0.2">
      <c r="A20" s="276"/>
      <c r="B20" s="258" t="s">
        <v>517</v>
      </c>
      <c r="C20" s="258" t="s">
        <v>515</v>
      </c>
    </row>
    <row r="21" spans="1:4" x14ac:dyDescent="0.2">
      <c r="A21" s="276"/>
      <c r="B21" s="258" t="s">
        <v>518</v>
      </c>
      <c r="C21" s="258" t="s">
        <v>508</v>
      </c>
    </row>
    <row r="22" spans="1:4" x14ac:dyDescent="0.2">
      <c r="A22" s="188"/>
      <c r="B22" s="102"/>
      <c r="C22" s="102"/>
      <c r="D22" s="514"/>
    </row>
    <row r="23" spans="1:4" x14ac:dyDescent="0.2">
      <c r="A23" s="99"/>
      <c r="B23" s="102"/>
      <c r="C23" s="102"/>
    </row>
    <row r="24" spans="1:4" x14ac:dyDescent="0.2">
      <c r="B24" s="102"/>
      <c r="C24" s="102"/>
    </row>
    <row r="25" spans="1:4" x14ac:dyDescent="0.2">
      <c r="B25" s="102"/>
      <c r="C25" s="102"/>
    </row>
    <row r="42" spans="5:5" x14ac:dyDescent="0.2">
      <c r="E42" s="102"/>
    </row>
  </sheetData>
  <hyperlinks>
    <hyperlink ref="D1" r:id="rId1" xr:uid="{DF6B8771-ABCF-41EA-943B-65E8AE10F2D3}"/>
  </hyperlinks>
  <pageMargins left="0.7" right="0.7" top="0.75" bottom="0.75" header="0.3" footer="0.3"/>
  <pageSetup orientation="portrait" r:id="rId2"/>
  <headerFooter>
    <oddFooter>&amp;R_x000D_&amp;1#&amp;"Arial"&amp;10&amp;K000000 Confidential 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07C9-F3C6-40E6-AE2B-593E10071B8E}">
  <sheetPr>
    <tabColor theme="4" tint="-0.499984740745262"/>
  </sheetPr>
  <dimension ref="B1:R35"/>
  <sheetViews>
    <sheetView showGridLines="0" zoomScale="90" zoomScaleNormal="90" workbookViewId="0">
      <selection activeCell="P32" sqref="P32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1.85546875" style="25" customWidth="1"/>
    <col min="6" max="6" width="11.42578125" style="25"/>
    <col min="7" max="7" width="29" style="25" customWidth="1"/>
    <col min="8" max="8" width="23" style="25" customWidth="1"/>
    <col min="9" max="9" width="1.85546875" style="25" customWidth="1"/>
    <col min="10" max="16384" width="11.42578125" style="25"/>
  </cols>
  <sheetData>
    <row r="1" spans="2:18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8" ht="19.5" thickBot="1" x14ac:dyDescent="0.3">
      <c r="B2" s="391" t="str">
        <f>'N1'!B2:C2</f>
        <v>ESR - Saison 2023 - 2024</v>
      </c>
      <c r="C2" s="409"/>
      <c r="D2" s="392"/>
      <c r="E2" s="26"/>
      <c r="F2" s="56" t="s">
        <v>59</v>
      </c>
      <c r="G2" s="57">
        <v>45265</v>
      </c>
      <c r="H2" s="26"/>
      <c r="I2" s="26"/>
      <c r="J2" s="26"/>
      <c r="K2" s="26"/>
      <c r="L2" s="26"/>
    </row>
    <row r="3" spans="2:18" ht="27" thickBot="1" x14ac:dyDescent="0.3">
      <c r="B3" s="393" t="s">
        <v>3</v>
      </c>
      <c r="C3" s="410"/>
      <c r="D3" s="39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8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8" ht="15.75" x14ac:dyDescent="0.25">
      <c r="B5" s="404" t="s">
        <v>84</v>
      </c>
      <c r="C5" s="411"/>
      <c r="D5" s="405"/>
      <c r="E5" s="65"/>
      <c r="F5" s="401" t="s">
        <v>85</v>
      </c>
      <c r="G5" s="402"/>
      <c r="H5" s="403"/>
      <c r="I5" s="65"/>
      <c r="J5" s="395" t="s">
        <v>92</v>
      </c>
      <c r="K5" s="396"/>
      <c r="L5" s="397"/>
      <c r="M5" s="26"/>
      <c r="N5" s="26"/>
      <c r="O5" s="26"/>
    </row>
    <row r="6" spans="2:18" ht="14.45" customHeight="1" thickBot="1" x14ac:dyDescent="0.3">
      <c r="B6" s="66" t="s">
        <v>12</v>
      </c>
      <c r="C6" s="67" t="s">
        <v>10</v>
      </c>
      <c r="D6" s="68" t="s">
        <v>34</v>
      </c>
      <c r="E6" s="65"/>
      <c r="F6" s="62" t="s">
        <v>86</v>
      </c>
      <c r="G6" s="63" t="s">
        <v>87</v>
      </c>
      <c r="H6" s="64" t="s">
        <v>88</v>
      </c>
      <c r="I6" s="65"/>
      <c r="J6" s="69" t="s">
        <v>12</v>
      </c>
      <c r="K6" s="70" t="s">
        <v>10</v>
      </c>
      <c r="L6" s="71" t="s">
        <v>61</v>
      </c>
      <c r="M6" s="26"/>
      <c r="N6" s="26"/>
      <c r="O6" s="26"/>
    </row>
    <row r="7" spans="2:18" ht="15" x14ac:dyDescent="0.25">
      <c r="B7" s="27" t="s">
        <v>124</v>
      </c>
      <c r="C7" s="58" t="s">
        <v>94</v>
      </c>
      <c r="D7" s="28" t="s">
        <v>2</v>
      </c>
      <c r="E7" s="26"/>
      <c r="F7" s="72" t="s">
        <v>105</v>
      </c>
      <c r="G7" s="73" t="s">
        <v>126</v>
      </c>
      <c r="H7" s="74" t="s">
        <v>127</v>
      </c>
      <c r="I7" s="26"/>
      <c r="J7" s="46" t="s">
        <v>98</v>
      </c>
      <c r="K7" s="47" t="s">
        <v>99</v>
      </c>
      <c r="L7" s="48" t="s">
        <v>224</v>
      </c>
      <c r="M7" s="26"/>
      <c r="N7" s="26"/>
      <c r="O7" s="26"/>
    </row>
    <row r="8" spans="2:18" ht="15" x14ac:dyDescent="0.25">
      <c r="B8" s="27" t="s">
        <v>488</v>
      </c>
      <c r="C8" s="58" t="s">
        <v>35</v>
      </c>
      <c r="D8" s="28" t="s">
        <v>2</v>
      </c>
      <c r="E8" s="26"/>
      <c r="F8" s="75"/>
      <c r="G8" s="76"/>
      <c r="H8" s="77"/>
      <c r="I8" s="26"/>
      <c r="J8" s="49"/>
      <c r="K8" s="50"/>
      <c r="L8" s="51"/>
      <c r="M8" s="26"/>
      <c r="N8" s="26"/>
      <c r="O8" s="26"/>
    </row>
    <row r="9" spans="2:18" ht="15" x14ac:dyDescent="0.25">
      <c r="B9" s="27" t="s">
        <v>115</v>
      </c>
      <c r="C9" s="58" t="s">
        <v>489</v>
      </c>
      <c r="D9" s="28" t="s">
        <v>28</v>
      </c>
      <c r="E9" s="26"/>
      <c r="F9" s="75"/>
      <c r="G9" s="76"/>
      <c r="H9" s="77"/>
      <c r="I9" s="26"/>
      <c r="J9" s="49"/>
      <c r="K9" s="50"/>
      <c r="L9" s="51"/>
      <c r="M9" s="26"/>
      <c r="N9" s="26"/>
      <c r="O9" s="26"/>
    </row>
    <row r="10" spans="2:18" ht="15" x14ac:dyDescent="0.25">
      <c r="B10" s="27" t="s">
        <v>68</v>
      </c>
      <c r="C10" s="58" t="s">
        <v>490</v>
      </c>
      <c r="D10" s="28" t="s">
        <v>28</v>
      </c>
      <c r="E10" s="26"/>
      <c r="F10" s="75"/>
      <c r="G10" s="76"/>
      <c r="H10" s="77"/>
      <c r="I10" s="26"/>
      <c r="J10" s="49"/>
      <c r="K10" s="50"/>
      <c r="L10" s="51"/>
      <c r="M10" s="26"/>
      <c r="N10" s="26"/>
      <c r="O10" s="26"/>
      <c r="P10" s="26"/>
      <c r="Q10" s="26"/>
      <c r="R10" s="26"/>
    </row>
    <row r="11" spans="2:18" ht="15" x14ac:dyDescent="0.25">
      <c r="B11" s="27"/>
      <c r="C11" s="58"/>
      <c r="D11" s="28"/>
      <c r="E11" s="26"/>
      <c r="F11" s="75"/>
      <c r="G11" s="76"/>
      <c r="H11" s="77"/>
      <c r="I11" s="26"/>
      <c r="J11" s="49"/>
      <c r="K11" s="50"/>
      <c r="L11" s="51"/>
      <c r="M11" s="26"/>
      <c r="N11" s="26"/>
      <c r="O11" s="26"/>
    </row>
    <row r="12" spans="2:18" ht="15.75" thickBot="1" x14ac:dyDescent="0.3">
      <c r="B12" s="27"/>
      <c r="C12" s="58"/>
      <c r="D12" s="28"/>
      <c r="E12" s="26"/>
      <c r="F12" s="75"/>
      <c r="G12" s="76"/>
      <c r="H12" s="77"/>
      <c r="I12" s="26"/>
      <c r="J12" s="52"/>
      <c r="K12" s="53"/>
      <c r="L12" s="54"/>
      <c r="M12" s="26"/>
      <c r="N12" s="26"/>
      <c r="O12" s="26"/>
    </row>
    <row r="13" spans="2:18" ht="15.75" thickBot="1" x14ac:dyDescent="0.3">
      <c r="B13" s="27"/>
      <c r="C13" s="58"/>
      <c r="D13" s="28"/>
      <c r="E13" s="26"/>
      <c r="F13" s="78"/>
      <c r="G13" s="79"/>
      <c r="H13" s="80"/>
      <c r="I13" s="26"/>
      <c r="J13" s="398">
        <f>COUNTA(J7:J12)</f>
        <v>1</v>
      </c>
      <c r="K13" s="399"/>
      <c r="L13" s="400"/>
      <c r="M13" s="26"/>
      <c r="N13" s="26"/>
      <c r="O13" s="26"/>
    </row>
    <row r="14" spans="2:18" ht="15" x14ac:dyDescent="0.25">
      <c r="B14" s="27"/>
      <c r="C14" s="58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8" ht="15.75" thickBot="1" x14ac:dyDescent="0.3">
      <c r="B15" s="29"/>
      <c r="C15" s="59"/>
      <c r="D15" s="3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8" ht="3" customHeight="1" thickBot="1" x14ac:dyDescent="0.3">
      <c r="B16" s="169"/>
      <c r="C16" s="16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15" ht="15.75" thickBot="1" x14ac:dyDescent="0.3">
      <c r="B17" s="44" t="s">
        <v>83</v>
      </c>
      <c r="C17" s="45">
        <f>COUNTA(B7:B15)</f>
        <v>4</v>
      </c>
      <c r="D17" s="61"/>
      <c r="E17" s="5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15.75" customHeight="1" x14ac:dyDescent="0.2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5" ht="15" x14ac:dyDescent="0.25">
      <c r="F19" s="26"/>
      <c r="G19" s="26"/>
      <c r="H19" s="26"/>
      <c r="J19" s="26"/>
      <c r="K19" s="26"/>
      <c r="L19" s="26"/>
    </row>
    <row r="20" spans="2:15" ht="15.75" thickBot="1" x14ac:dyDescent="0.3">
      <c r="J20" s="26"/>
      <c r="K20" s="26"/>
      <c r="L20" s="26"/>
    </row>
    <row r="21" spans="2:15" ht="27" thickBot="1" x14ac:dyDescent="0.3">
      <c r="B21" s="393" t="s">
        <v>340</v>
      </c>
      <c r="C21" s="410"/>
      <c r="D21" s="394"/>
      <c r="E21" s="26"/>
      <c r="F21" s="26"/>
      <c r="G21" s="26"/>
      <c r="H21" s="26"/>
      <c r="I21" s="26"/>
      <c r="J21" s="26"/>
      <c r="K21" s="26"/>
      <c r="L21" s="26"/>
    </row>
    <row r="22" spans="2:15" ht="15.75" thickBot="1" x14ac:dyDescent="0.3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5" ht="15.75" x14ac:dyDescent="0.25">
      <c r="B23" s="404" t="s">
        <v>84</v>
      </c>
      <c r="C23" s="411"/>
      <c r="D23" s="405"/>
      <c r="E23" s="65"/>
      <c r="F23" s="401" t="s">
        <v>85</v>
      </c>
      <c r="G23" s="402"/>
      <c r="H23" s="403"/>
      <c r="I23" s="65"/>
      <c r="J23" s="395" t="s">
        <v>92</v>
      </c>
      <c r="K23" s="396"/>
      <c r="L23" s="397"/>
    </row>
    <row r="24" spans="2:15" ht="15.75" thickBot="1" x14ac:dyDescent="0.3">
      <c r="B24" s="66" t="s">
        <v>12</v>
      </c>
      <c r="C24" s="67" t="s">
        <v>10</v>
      </c>
      <c r="D24" s="68" t="s">
        <v>34</v>
      </c>
      <c r="E24" s="65"/>
      <c r="F24" s="62" t="s">
        <v>86</v>
      </c>
      <c r="G24" s="63" t="s">
        <v>87</v>
      </c>
      <c r="H24" s="64" t="s">
        <v>88</v>
      </c>
      <c r="I24" s="65"/>
      <c r="J24" s="69" t="s">
        <v>12</v>
      </c>
      <c r="K24" s="70" t="s">
        <v>10</v>
      </c>
      <c r="L24" s="71" t="s">
        <v>61</v>
      </c>
    </row>
    <row r="25" spans="2:15" ht="15" x14ac:dyDescent="0.25">
      <c r="B25" s="27" t="s">
        <v>55</v>
      </c>
      <c r="C25" s="58" t="s">
        <v>7</v>
      </c>
      <c r="D25" s="28" t="s">
        <v>339</v>
      </c>
      <c r="E25" s="26"/>
      <c r="F25" s="72" t="s">
        <v>105</v>
      </c>
      <c r="G25" s="73" t="s">
        <v>126</v>
      </c>
      <c r="H25" s="74" t="s">
        <v>127</v>
      </c>
      <c r="I25" s="26"/>
      <c r="J25" s="46" t="s">
        <v>98</v>
      </c>
      <c r="K25" s="47" t="s">
        <v>99</v>
      </c>
      <c r="L25" s="48" t="s">
        <v>224</v>
      </c>
    </row>
    <row r="26" spans="2:15" ht="15" x14ac:dyDescent="0.25">
      <c r="B26" s="27" t="s">
        <v>428</v>
      </c>
      <c r="C26" s="58" t="s">
        <v>429</v>
      </c>
      <c r="D26" s="28" t="s">
        <v>339</v>
      </c>
      <c r="E26" s="26"/>
      <c r="F26" s="75"/>
      <c r="G26" s="76"/>
      <c r="H26" s="77"/>
      <c r="I26" s="26"/>
      <c r="J26" s="49"/>
      <c r="K26" s="50"/>
      <c r="L26" s="51"/>
    </row>
    <row r="27" spans="2:15" ht="15" x14ac:dyDescent="0.25">
      <c r="B27" s="27" t="s">
        <v>115</v>
      </c>
      <c r="C27" s="58" t="s">
        <v>56</v>
      </c>
      <c r="D27" s="28" t="s">
        <v>339</v>
      </c>
      <c r="E27" s="26"/>
      <c r="F27" s="75"/>
      <c r="G27" s="76"/>
      <c r="H27" s="77"/>
      <c r="I27" s="26"/>
      <c r="J27" s="49"/>
      <c r="K27" s="50"/>
      <c r="L27" s="51"/>
    </row>
    <row r="28" spans="2:15" ht="15" x14ac:dyDescent="0.25">
      <c r="B28" s="27"/>
      <c r="C28" s="58"/>
      <c r="D28" s="28"/>
      <c r="E28" s="26"/>
      <c r="F28" s="75"/>
      <c r="G28" s="76"/>
      <c r="H28" s="77"/>
      <c r="I28" s="26"/>
      <c r="J28" s="49"/>
      <c r="K28" s="50"/>
      <c r="L28" s="51"/>
    </row>
    <row r="29" spans="2:15" ht="15" x14ac:dyDescent="0.25">
      <c r="B29" s="27"/>
      <c r="C29" s="58"/>
      <c r="D29" s="28"/>
      <c r="E29" s="26"/>
      <c r="F29" s="75"/>
      <c r="G29" s="76"/>
      <c r="H29" s="77"/>
      <c r="I29" s="26"/>
      <c r="J29" s="49"/>
      <c r="K29" s="50"/>
      <c r="L29" s="51"/>
    </row>
    <row r="30" spans="2:15" ht="15.75" thickBot="1" x14ac:dyDescent="0.3">
      <c r="B30" s="27"/>
      <c r="C30" s="58"/>
      <c r="D30" s="28"/>
      <c r="E30" s="26"/>
      <c r="F30" s="75"/>
      <c r="G30" s="76"/>
      <c r="H30" s="77"/>
      <c r="I30" s="26"/>
      <c r="J30" s="52"/>
      <c r="K30" s="53"/>
      <c r="L30" s="54"/>
    </row>
    <row r="31" spans="2:15" ht="15.75" thickBot="1" x14ac:dyDescent="0.3">
      <c r="B31" s="27"/>
      <c r="C31" s="58"/>
      <c r="D31" s="28"/>
      <c r="E31" s="26"/>
      <c r="F31" s="78"/>
      <c r="G31" s="79"/>
      <c r="H31" s="80"/>
      <c r="I31" s="26"/>
      <c r="J31" s="398">
        <f>COUNTA(J25:J30)</f>
        <v>1</v>
      </c>
      <c r="K31" s="399"/>
      <c r="L31" s="400"/>
    </row>
    <row r="32" spans="2:15" ht="15" x14ac:dyDescent="0.25">
      <c r="B32" s="27"/>
      <c r="C32" s="58"/>
      <c r="D32" s="28"/>
      <c r="E32" s="26"/>
      <c r="F32" s="26"/>
      <c r="G32" s="26"/>
      <c r="H32" s="26"/>
      <c r="I32" s="26"/>
      <c r="J32" s="26"/>
      <c r="K32" s="26"/>
      <c r="L32" s="26"/>
    </row>
    <row r="33" spans="2:12" ht="15.75" thickBot="1" x14ac:dyDescent="0.3">
      <c r="B33" s="29"/>
      <c r="C33" s="59"/>
      <c r="D33" s="30"/>
      <c r="E33" s="26"/>
      <c r="F33" s="26"/>
      <c r="G33" s="26"/>
      <c r="H33" s="26"/>
      <c r="I33" s="26"/>
      <c r="J33" s="26"/>
      <c r="K33" s="26"/>
      <c r="L33" s="26"/>
    </row>
    <row r="34" spans="2:12" ht="15.75" thickBot="1" x14ac:dyDescent="0.3">
      <c r="B34" s="169"/>
      <c r="C34" s="169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15.75" thickBot="1" x14ac:dyDescent="0.3">
      <c r="B35" s="44" t="s">
        <v>83</v>
      </c>
      <c r="C35" s="45">
        <f>COUNTA(B25:B33)</f>
        <v>3</v>
      </c>
      <c r="D35" s="61"/>
      <c r="E35" s="55"/>
      <c r="F35" s="26"/>
      <c r="G35" s="26"/>
      <c r="H35" s="26"/>
      <c r="I35" s="26"/>
      <c r="J35" s="26"/>
      <c r="K35" s="26"/>
      <c r="L35" s="26"/>
    </row>
  </sheetData>
  <sortState xmlns:xlrd2="http://schemas.microsoft.com/office/spreadsheetml/2017/richdata2" ref="B7:D9">
    <sortCondition ref="B7"/>
  </sortState>
  <mergeCells count="11">
    <mergeCell ref="J5:L5"/>
    <mergeCell ref="J13:L13"/>
    <mergeCell ref="B2:D2"/>
    <mergeCell ref="B3:D3"/>
    <mergeCell ref="B5:D5"/>
    <mergeCell ref="F5:H5"/>
    <mergeCell ref="B21:D21"/>
    <mergeCell ref="B23:D23"/>
    <mergeCell ref="F23:H23"/>
    <mergeCell ref="J23:L23"/>
    <mergeCell ref="J31:L31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D880-09FD-4E8E-833E-C924CD5D5403}">
  <sheetPr>
    <tabColor theme="1"/>
  </sheetPr>
  <dimension ref="B1:P28"/>
  <sheetViews>
    <sheetView showGridLines="0" zoomScaleNormal="100" workbookViewId="0">
      <selection activeCell="D31" sqref="D31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1.85546875" style="25" customWidth="1"/>
    <col min="6" max="6" width="11.42578125" style="25"/>
    <col min="7" max="7" width="29" style="25" customWidth="1"/>
    <col min="8" max="8" width="23" style="25" customWidth="1"/>
    <col min="9" max="9" width="1.85546875" style="25" customWidth="1"/>
    <col min="10" max="16384" width="11.42578125" style="25"/>
  </cols>
  <sheetData>
    <row r="1" spans="2:16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6" ht="19.5" thickBot="1" x14ac:dyDescent="0.3">
      <c r="B2" s="391" t="str">
        <f>'N1'!B2:C2</f>
        <v>ESR - Saison 2023 - 2024</v>
      </c>
      <c r="C2" s="409"/>
      <c r="D2" s="392"/>
      <c r="E2" s="26"/>
      <c r="F2" s="56" t="s">
        <v>59</v>
      </c>
      <c r="G2" s="57">
        <v>45258</v>
      </c>
      <c r="H2" s="26"/>
      <c r="I2" s="26"/>
      <c r="J2" s="26"/>
      <c r="K2" s="26"/>
      <c r="L2" s="26"/>
    </row>
    <row r="3" spans="2:16" ht="27" thickBot="1" x14ac:dyDescent="0.3">
      <c r="B3" s="393" t="s">
        <v>31</v>
      </c>
      <c r="C3" s="410"/>
      <c r="D3" s="39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6" ht="15.75" x14ac:dyDescent="0.25">
      <c r="B5" s="404" t="s">
        <v>84</v>
      </c>
      <c r="C5" s="411"/>
      <c r="D5" s="405"/>
      <c r="E5" s="65"/>
      <c r="F5" s="401" t="s">
        <v>85</v>
      </c>
      <c r="G5" s="402"/>
      <c r="H5" s="403"/>
      <c r="I5" s="65"/>
      <c r="J5" s="395" t="s">
        <v>92</v>
      </c>
      <c r="K5" s="396"/>
      <c r="L5" s="397"/>
      <c r="M5" s="26"/>
      <c r="N5" s="26"/>
      <c r="O5" s="26"/>
    </row>
    <row r="6" spans="2:16" ht="14.45" customHeight="1" thickBot="1" x14ac:dyDescent="0.3">
      <c r="B6" s="66" t="s">
        <v>12</v>
      </c>
      <c r="C6" s="67" t="s">
        <v>10</v>
      </c>
      <c r="D6" s="68" t="s">
        <v>34</v>
      </c>
      <c r="E6" s="65"/>
      <c r="F6" s="62" t="s">
        <v>86</v>
      </c>
      <c r="G6" s="63" t="s">
        <v>87</v>
      </c>
      <c r="H6" s="64" t="s">
        <v>88</v>
      </c>
      <c r="I6" s="65"/>
      <c r="J6" s="69" t="s">
        <v>12</v>
      </c>
      <c r="K6" s="70" t="s">
        <v>10</v>
      </c>
      <c r="L6" s="71" t="s">
        <v>61</v>
      </c>
      <c r="M6" s="26"/>
      <c r="N6" s="26"/>
      <c r="O6" s="26"/>
    </row>
    <row r="7" spans="2:16" ht="15" x14ac:dyDescent="0.25">
      <c r="B7" s="27" t="s">
        <v>483</v>
      </c>
      <c r="C7" s="58" t="s">
        <v>482</v>
      </c>
      <c r="D7" s="28" t="s">
        <v>33</v>
      </c>
      <c r="E7" s="26"/>
      <c r="F7" s="72" t="s">
        <v>105</v>
      </c>
      <c r="G7" s="73" t="s">
        <v>106</v>
      </c>
      <c r="H7" s="74" t="s">
        <v>104</v>
      </c>
      <c r="I7" s="26"/>
      <c r="J7" s="46" t="s">
        <v>100</v>
      </c>
      <c r="K7" s="47" t="s">
        <v>101</v>
      </c>
      <c r="L7" s="48" t="s">
        <v>224</v>
      </c>
      <c r="M7" s="26"/>
      <c r="N7" s="26"/>
      <c r="O7" s="26"/>
    </row>
    <row r="8" spans="2:16" ht="15" x14ac:dyDescent="0.25">
      <c r="B8" s="27"/>
      <c r="C8" s="58"/>
      <c r="D8" s="28"/>
      <c r="E8" s="26"/>
      <c r="F8" s="75"/>
      <c r="G8" s="76"/>
      <c r="H8" s="77"/>
      <c r="I8" s="26"/>
      <c r="J8" s="49"/>
      <c r="K8" s="50"/>
      <c r="L8" s="51"/>
      <c r="M8" s="26"/>
      <c r="N8" s="26"/>
      <c r="O8" s="26"/>
    </row>
    <row r="9" spans="2:16" ht="15" x14ac:dyDescent="0.25">
      <c r="B9" s="27"/>
      <c r="C9" s="58"/>
      <c r="D9" s="28"/>
      <c r="E9" s="26"/>
      <c r="F9" s="75"/>
      <c r="G9" s="76"/>
      <c r="H9" s="77"/>
      <c r="I9" s="26"/>
      <c r="J9" s="49"/>
      <c r="K9" s="50"/>
      <c r="L9" s="51"/>
      <c r="M9" s="26"/>
      <c r="N9" s="26"/>
      <c r="O9" s="26"/>
    </row>
    <row r="10" spans="2:16" ht="15.75" thickBot="1" x14ac:dyDescent="0.3">
      <c r="B10" s="27"/>
      <c r="C10" s="58"/>
      <c r="D10" s="28"/>
      <c r="E10" s="26"/>
      <c r="F10" s="75"/>
      <c r="G10" s="76"/>
      <c r="H10" s="77"/>
      <c r="I10" s="26"/>
      <c r="J10" s="52"/>
      <c r="K10" s="53"/>
      <c r="L10" s="54"/>
      <c r="M10" s="26"/>
      <c r="N10" s="26"/>
      <c r="O10" s="26"/>
    </row>
    <row r="11" spans="2:16" ht="15.75" thickBot="1" x14ac:dyDescent="0.3">
      <c r="B11" s="27"/>
      <c r="C11" s="58"/>
      <c r="D11" s="28"/>
      <c r="E11" s="26"/>
      <c r="F11" s="78"/>
      <c r="G11" s="79"/>
      <c r="H11" s="80"/>
      <c r="I11" s="26"/>
      <c r="J11" s="398">
        <f>COUNTA(J7:J10)</f>
        <v>1</v>
      </c>
      <c r="K11" s="399"/>
      <c r="L11" s="400"/>
      <c r="M11" s="26"/>
      <c r="N11" s="26"/>
      <c r="O11" s="26"/>
    </row>
    <row r="12" spans="2:16" ht="15.75" thickBot="1" x14ac:dyDescent="0.3">
      <c r="B12" s="29"/>
      <c r="C12" s="59"/>
      <c r="D12" s="3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16" ht="3" customHeight="1" thickBot="1" x14ac:dyDescent="0.3">
      <c r="B13" s="31"/>
      <c r="C13" s="3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6" ht="15.75" thickBot="1" x14ac:dyDescent="0.3">
      <c r="B14" s="44" t="s">
        <v>83</v>
      </c>
      <c r="C14" s="45">
        <f>COUNTA(B7:B12)</f>
        <v>1</v>
      </c>
      <c r="D14" s="61"/>
      <c r="E14" s="55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6" ht="15.75" customHeight="1" x14ac:dyDescent="0.25"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6" ht="15.75" thickBot="1" x14ac:dyDescent="0.3">
      <c r="F16" s="26"/>
      <c r="G16" s="26"/>
      <c r="H16" s="26"/>
      <c r="J16" s="26"/>
      <c r="K16" s="26"/>
      <c r="L16" s="26"/>
    </row>
    <row r="17" spans="2:16" ht="27" thickBot="1" x14ac:dyDescent="0.3">
      <c r="B17" s="393" t="s">
        <v>32</v>
      </c>
      <c r="C17" s="410"/>
      <c r="D17" s="39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ht="5.25" customHeight="1" thickBot="1" x14ac:dyDescent="0.3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6" ht="15.75" x14ac:dyDescent="0.25">
      <c r="B19" s="404" t="s">
        <v>84</v>
      </c>
      <c r="C19" s="411"/>
      <c r="D19" s="405"/>
      <c r="E19" s="65"/>
      <c r="F19" s="401" t="s">
        <v>85</v>
      </c>
      <c r="G19" s="402"/>
      <c r="H19" s="403"/>
      <c r="I19" s="65"/>
      <c r="J19" s="395" t="s">
        <v>92</v>
      </c>
      <c r="K19" s="396"/>
      <c r="L19" s="397"/>
      <c r="M19" s="26"/>
      <c r="N19" s="26"/>
      <c r="O19" s="26"/>
    </row>
    <row r="20" spans="2:16" ht="14.45" customHeight="1" thickBot="1" x14ac:dyDescent="0.3">
      <c r="B20" s="66" t="s">
        <v>12</v>
      </c>
      <c r="C20" s="67" t="s">
        <v>10</v>
      </c>
      <c r="D20" s="68" t="s">
        <v>34</v>
      </c>
      <c r="E20" s="65"/>
      <c r="F20" s="62" t="s">
        <v>86</v>
      </c>
      <c r="G20" s="63" t="s">
        <v>87</v>
      </c>
      <c r="H20" s="64" t="s">
        <v>88</v>
      </c>
      <c r="I20" s="65"/>
      <c r="J20" s="69" t="s">
        <v>12</v>
      </c>
      <c r="K20" s="70" t="s">
        <v>10</v>
      </c>
      <c r="L20" s="71" t="s">
        <v>61</v>
      </c>
      <c r="M20" s="26"/>
      <c r="N20" s="26"/>
      <c r="O20" s="26"/>
    </row>
    <row r="21" spans="2:16" ht="15" x14ac:dyDescent="0.25">
      <c r="B21" s="27" t="s">
        <v>115</v>
      </c>
      <c r="C21" s="58" t="s">
        <v>56</v>
      </c>
      <c r="D21" s="28" t="s">
        <v>339</v>
      </c>
      <c r="E21" s="26"/>
      <c r="F21" s="72" t="s">
        <v>105</v>
      </c>
      <c r="G21" s="73" t="s">
        <v>106</v>
      </c>
      <c r="H21" s="74" t="s">
        <v>104</v>
      </c>
      <c r="I21" s="26"/>
      <c r="J21" s="46" t="s">
        <v>100</v>
      </c>
      <c r="K21" s="47" t="s">
        <v>101</v>
      </c>
      <c r="L21" s="48" t="s">
        <v>224</v>
      </c>
      <c r="M21" s="26"/>
      <c r="N21" s="26"/>
      <c r="O21" s="26"/>
    </row>
    <row r="22" spans="2:16" ht="15" x14ac:dyDescent="0.25">
      <c r="B22" s="27"/>
      <c r="C22" s="58"/>
      <c r="D22" s="28"/>
      <c r="E22" s="26"/>
      <c r="F22" s="75"/>
      <c r="G22" s="76"/>
      <c r="H22" s="77"/>
      <c r="I22" s="26"/>
      <c r="J22" s="49" t="s">
        <v>68</v>
      </c>
      <c r="K22" s="50" t="s">
        <v>8</v>
      </c>
      <c r="L22" s="51" t="s">
        <v>224</v>
      </c>
      <c r="M22" s="26"/>
      <c r="N22" s="26"/>
      <c r="O22" s="26"/>
    </row>
    <row r="23" spans="2:16" ht="15" x14ac:dyDescent="0.25">
      <c r="B23" s="27"/>
      <c r="C23" s="58"/>
      <c r="D23" s="28"/>
      <c r="E23" s="26"/>
      <c r="F23" s="75"/>
      <c r="G23" s="76"/>
      <c r="H23" s="77"/>
      <c r="I23" s="26"/>
      <c r="J23" s="49"/>
      <c r="K23" s="50"/>
      <c r="L23" s="51"/>
      <c r="M23" s="26"/>
      <c r="N23" s="26"/>
      <c r="O23" s="26"/>
    </row>
    <row r="24" spans="2:16" ht="15.75" thickBot="1" x14ac:dyDescent="0.3">
      <c r="B24" s="27"/>
      <c r="C24" s="58"/>
      <c r="D24" s="28"/>
      <c r="E24" s="26"/>
      <c r="F24" s="75"/>
      <c r="G24" s="76"/>
      <c r="H24" s="77"/>
      <c r="I24" s="26"/>
      <c r="J24" s="52"/>
      <c r="K24" s="53"/>
      <c r="L24" s="54"/>
      <c r="M24" s="26"/>
      <c r="N24" s="26"/>
      <c r="O24" s="26"/>
    </row>
    <row r="25" spans="2:16" ht="15.75" thickBot="1" x14ac:dyDescent="0.3">
      <c r="B25" s="27"/>
      <c r="C25" s="58"/>
      <c r="D25" s="28"/>
      <c r="E25" s="26"/>
      <c r="F25" s="78"/>
      <c r="G25" s="79"/>
      <c r="H25" s="80"/>
      <c r="I25" s="26"/>
      <c r="J25" s="398">
        <f>COUNTA(J21:J24)</f>
        <v>2</v>
      </c>
      <c r="K25" s="399"/>
      <c r="L25" s="400"/>
      <c r="M25" s="26"/>
      <c r="N25" s="26"/>
      <c r="O25" s="26"/>
    </row>
    <row r="26" spans="2:16" ht="15.75" thickBot="1" x14ac:dyDescent="0.3">
      <c r="B26" s="29"/>
      <c r="C26" s="59"/>
      <c r="D26" s="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6" ht="3" customHeight="1" thickBot="1" x14ac:dyDescent="0.3">
      <c r="B27" s="31"/>
      <c r="C27" s="3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5.75" thickBot="1" x14ac:dyDescent="0.3">
      <c r="B28" s="44" t="s">
        <v>83</v>
      </c>
      <c r="C28" s="45">
        <f>COUNTA(B21:B26)</f>
        <v>1</v>
      </c>
      <c r="D28" s="61"/>
      <c r="E28" s="55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ortState xmlns:xlrd2="http://schemas.microsoft.com/office/spreadsheetml/2017/richdata2" ref="B7:D9">
    <sortCondition ref="B7"/>
  </sortState>
  <mergeCells count="11">
    <mergeCell ref="J5:L5"/>
    <mergeCell ref="J11:L11"/>
    <mergeCell ref="B2:D2"/>
    <mergeCell ref="B3:D3"/>
    <mergeCell ref="B5:D5"/>
    <mergeCell ref="F5:H5"/>
    <mergeCell ref="B17:D17"/>
    <mergeCell ref="B19:D19"/>
    <mergeCell ref="F19:H19"/>
    <mergeCell ref="J19:L19"/>
    <mergeCell ref="J25:L2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A8A7-F7F3-48B6-AB48-8E411C159A1E}">
  <sheetPr>
    <tabColor rgb="FFFFFF00"/>
  </sheetPr>
  <dimension ref="B1:X29"/>
  <sheetViews>
    <sheetView showGridLines="0" zoomScale="90" zoomScaleNormal="90" workbookViewId="0">
      <selection activeCell="Q19" sqref="Q19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1.85546875" style="25" customWidth="1"/>
    <col min="6" max="14" width="11.7109375" style="25" customWidth="1"/>
    <col min="15" max="15" width="1.85546875" style="25" customWidth="1"/>
    <col min="16" max="16384" width="11.42578125" style="25"/>
  </cols>
  <sheetData>
    <row r="1" spans="2:24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24" ht="19.5" thickBot="1" x14ac:dyDescent="0.3">
      <c r="B2" s="391" t="str">
        <f>'N1'!B2:C2</f>
        <v>ESR - Saison 2023 - 2024</v>
      </c>
      <c r="C2" s="409"/>
      <c r="D2" s="392"/>
      <c r="E2" s="26"/>
      <c r="F2" s="56" t="s">
        <v>59</v>
      </c>
      <c r="G2" s="57">
        <v>43741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24" ht="27" thickBot="1" x14ac:dyDescent="0.3">
      <c r="B3" s="393" t="s">
        <v>161</v>
      </c>
      <c r="C3" s="410"/>
      <c r="D3" s="39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4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4" ht="16.5" thickBot="1" x14ac:dyDescent="0.3">
      <c r="B5" s="463"/>
      <c r="C5" s="463"/>
      <c r="D5" s="463"/>
      <c r="E5" s="161"/>
      <c r="F5" s="464" t="s">
        <v>160</v>
      </c>
      <c r="G5" s="465"/>
      <c r="H5" s="465"/>
      <c r="I5" s="465"/>
      <c r="J5" s="465"/>
      <c r="K5" s="465"/>
      <c r="L5" s="465"/>
      <c r="M5" s="465"/>
      <c r="N5" s="466"/>
      <c r="O5" s="65"/>
      <c r="P5" s="395" t="s">
        <v>92</v>
      </c>
      <c r="Q5" s="396"/>
      <c r="R5" s="397"/>
      <c r="S5" s="26"/>
      <c r="T5" s="26"/>
      <c r="U5" s="26"/>
    </row>
    <row r="6" spans="2:24" ht="16.5" thickBot="1" x14ac:dyDescent="0.3">
      <c r="B6" s="404" t="s">
        <v>163</v>
      </c>
      <c r="C6" s="411"/>
      <c r="D6" s="405"/>
      <c r="E6" s="65"/>
      <c r="F6" s="62" t="s">
        <v>87</v>
      </c>
      <c r="G6" s="63" t="s">
        <v>87</v>
      </c>
      <c r="H6" s="63" t="s">
        <v>87</v>
      </c>
      <c r="I6" s="63" t="s">
        <v>87</v>
      </c>
      <c r="J6" s="63" t="s">
        <v>87</v>
      </c>
      <c r="K6" s="63" t="s">
        <v>87</v>
      </c>
      <c r="L6" s="63" t="s">
        <v>87</v>
      </c>
      <c r="M6" s="63" t="s">
        <v>87</v>
      </c>
      <c r="N6" s="64" t="s">
        <v>87</v>
      </c>
      <c r="O6" s="65"/>
      <c r="P6" s="395" t="s">
        <v>92</v>
      </c>
      <c r="Q6" s="396"/>
      <c r="R6" s="397"/>
      <c r="S6" s="26"/>
      <c r="T6" s="26"/>
      <c r="U6" s="26"/>
    </row>
    <row r="7" spans="2:24" ht="14.45" customHeight="1" thickBot="1" x14ac:dyDescent="0.3">
      <c r="B7" s="66" t="s">
        <v>12</v>
      </c>
      <c r="C7" s="67" t="s">
        <v>10</v>
      </c>
      <c r="D7" s="68" t="s">
        <v>164</v>
      </c>
      <c r="E7" s="65"/>
      <c r="F7" s="62" t="s">
        <v>86</v>
      </c>
      <c r="G7" s="63" t="s">
        <v>162</v>
      </c>
      <c r="H7" s="63" t="s">
        <v>162</v>
      </c>
      <c r="I7" s="63" t="s">
        <v>162</v>
      </c>
      <c r="J7" s="63" t="s">
        <v>162</v>
      </c>
      <c r="K7" s="63" t="s">
        <v>162</v>
      </c>
      <c r="L7" s="63" t="s">
        <v>162</v>
      </c>
      <c r="M7" s="63" t="s">
        <v>162</v>
      </c>
      <c r="N7" s="64" t="s">
        <v>162</v>
      </c>
      <c r="O7" s="65"/>
      <c r="P7" s="69" t="s">
        <v>12</v>
      </c>
      <c r="Q7" s="70" t="s">
        <v>10</v>
      </c>
      <c r="R7" s="71" t="s">
        <v>61</v>
      </c>
      <c r="S7" s="26"/>
      <c r="T7" s="26"/>
      <c r="U7" s="26"/>
    </row>
    <row r="8" spans="2:24" ht="15" x14ac:dyDescent="0.25">
      <c r="B8" s="27"/>
      <c r="C8" s="58"/>
      <c r="D8" s="28"/>
      <c r="E8" s="26"/>
      <c r="F8" s="72"/>
      <c r="G8" s="73"/>
      <c r="H8" s="73"/>
      <c r="I8" s="73"/>
      <c r="J8" s="73"/>
      <c r="K8" s="73"/>
      <c r="L8" s="73"/>
      <c r="M8" s="73"/>
      <c r="N8" s="74"/>
      <c r="O8" s="26"/>
      <c r="P8" s="46" t="s">
        <v>68</v>
      </c>
      <c r="Q8" s="47" t="s">
        <v>8</v>
      </c>
      <c r="R8" s="48" t="s">
        <v>224</v>
      </c>
      <c r="S8" s="26"/>
      <c r="T8" s="26"/>
      <c r="U8" s="26"/>
    </row>
    <row r="9" spans="2:24" ht="15" x14ac:dyDescent="0.25">
      <c r="B9" s="27"/>
      <c r="C9" s="58"/>
      <c r="D9" s="28"/>
      <c r="E9" s="26"/>
      <c r="F9" s="75"/>
      <c r="G9" s="76"/>
      <c r="H9" s="76"/>
      <c r="I9" s="76"/>
      <c r="J9" s="76"/>
      <c r="K9" s="76"/>
      <c r="L9" s="76"/>
      <c r="M9" s="76"/>
      <c r="N9" s="77"/>
      <c r="O9" s="26"/>
      <c r="P9" s="49"/>
      <c r="Q9" s="50"/>
      <c r="R9" s="51"/>
      <c r="S9" s="26"/>
      <c r="T9" s="26"/>
      <c r="U9" s="26"/>
    </row>
    <row r="10" spans="2:24" ht="15" x14ac:dyDescent="0.25">
      <c r="B10" s="27"/>
      <c r="C10" s="58"/>
      <c r="D10" s="28"/>
      <c r="E10" s="26"/>
      <c r="F10" s="75"/>
      <c r="G10" s="76"/>
      <c r="H10" s="76"/>
      <c r="I10" s="76"/>
      <c r="J10" s="76"/>
      <c r="K10" s="76"/>
      <c r="L10" s="76"/>
      <c r="M10" s="76"/>
      <c r="N10" s="77"/>
      <c r="O10" s="26"/>
      <c r="P10" s="49"/>
      <c r="Q10" s="50"/>
      <c r="R10" s="51"/>
      <c r="S10" s="26"/>
      <c r="T10" s="26"/>
      <c r="U10" s="26"/>
    </row>
    <row r="11" spans="2:24" ht="15" x14ac:dyDescent="0.25">
      <c r="B11" s="27"/>
      <c r="C11" s="58"/>
      <c r="D11" s="28"/>
      <c r="E11" s="26"/>
      <c r="F11" s="75"/>
      <c r="G11" s="76"/>
      <c r="H11" s="76"/>
      <c r="I11" s="76"/>
      <c r="J11" s="76"/>
      <c r="K11" s="76"/>
      <c r="L11" s="76"/>
      <c r="M11" s="76"/>
      <c r="N11" s="77"/>
      <c r="O11" s="26"/>
      <c r="P11" s="49"/>
      <c r="Q11" s="50"/>
      <c r="R11" s="51"/>
      <c r="S11" s="26"/>
      <c r="T11" s="26"/>
      <c r="U11" s="26"/>
      <c r="V11" s="26"/>
      <c r="W11" s="26"/>
      <c r="X11" s="26"/>
    </row>
    <row r="12" spans="2:24" ht="15" x14ac:dyDescent="0.25">
      <c r="B12" s="27"/>
      <c r="C12" s="58"/>
      <c r="D12" s="28"/>
      <c r="E12" s="26"/>
      <c r="F12" s="75"/>
      <c r="G12" s="76"/>
      <c r="H12" s="76"/>
      <c r="I12" s="76"/>
      <c r="J12" s="76"/>
      <c r="K12" s="76"/>
      <c r="L12" s="76"/>
      <c r="M12" s="76"/>
      <c r="N12" s="77"/>
      <c r="O12" s="26"/>
      <c r="P12" s="49"/>
      <c r="Q12" s="50"/>
      <c r="R12" s="51"/>
      <c r="S12" s="26"/>
      <c r="T12" s="26"/>
      <c r="U12" s="26"/>
    </row>
    <row r="13" spans="2:24" ht="15" x14ac:dyDescent="0.25">
      <c r="B13" s="27"/>
      <c r="C13" s="58"/>
      <c r="D13" s="28"/>
      <c r="E13" s="26"/>
      <c r="F13" s="75"/>
      <c r="G13" s="76"/>
      <c r="H13" s="76"/>
      <c r="I13" s="76"/>
      <c r="J13" s="76"/>
      <c r="K13" s="76"/>
      <c r="L13" s="76"/>
      <c r="M13" s="76"/>
      <c r="N13" s="77"/>
      <c r="O13" s="26"/>
      <c r="P13" s="49"/>
      <c r="Q13" s="50"/>
      <c r="R13" s="51"/>
      <c r="S13" s="26"/>
      <c r="T13" s="26"/>
      <c r="U13" s="26"/>
    </row>
    <row r="14" spans="2:24" ht="15" x14ac:dyDescent="0.25">
      <c r="B14" s="27"/>
      <c r="C14" s="58"/>
      <c r="D14" s="28"/>
      <c r="E14" s="26"/>
      <c r="F14" s="75"/>
      <c r="G14" s="76"/>
      <c r="H14" s="76"/>
      <c r="I14" s="76"/>
      <c r="J14" s="76"/>
      <c r="K14" s="76"/>
      <c r="L14" s="76"/>
      <c r="M14" s="76"/>
      <c r="N14" s="77"/>
      <c r="O14" s="26"/>
      <c r="P14" s="49"/>
      <c r="Q14" s="50"/>
      <c r="R14" s="51"/>
      <c r="S14" s="26"/>
      <c r="T14" s="26"/>
      <c r="U14" s="26"/>
    </row>
    <row r="15" spans="2:24" ht="15" x14ac:dyDescent="0.25">
      <c r="B15" s="27"/>
      <c r="C15" s="58"/>
      <c r="D15" s="28"/>
      <c r="E15" s="26"/>
      <c r="F15" s="75"/>
      <c r="G15" s="76"/>
      <c r="H15" s="76"/>
      <c r="I15" s="76"/>
      <c r="J15" s="76"/>
      <c r="K15" s="76"/>
      <c r="L15" s="76"/>
      <c r="M15" s="76"/>
      <c r="N15" s="77"/>
      <c r="O15" s="26"/>
      <c r="P15" s="49"/>
      <c r="Q15" s="50"/>
      <c r="R15" s="51"/>
      <c r="S15" s="26"/>
      <c r="T15" s="26"/>
      <c r="U15" s="26"/>
    </row>
    <row r="16" spans="2:24" ht="15.75" thickBot="1" x14ac:dyDescent="0.3">
      <c r="B16" s="27"/>
      <c r="C16" s="58"/>
      <c r="D16" s="28"/>
      <c r="E16" s="26"/>
      <c r="F16" s="75"/>
      <c r="G16" s="76"/>
      <c r="H16" s="76"/>
      <c r="I16" s="76"/>
      <c r="J16" s="76"/>
      <c r="K16" s="76"/>
      <c r="L16" s="76"/>
      <c r="M16" s="76"/>
      <c r="N16" s="77"/>
      <c r="O16" s="26"/>
      <c r="P16" s="52"/>
      <c r="Q16" s="53"/>
      <c r="R16" s="54"/>
      <c r="S16" s="26"/>
      <c r="T16" s="26"/>
      <c r="U16" s="26"/>
    </row>
    <row r="17" spans="2:21" ht="15.75" thickBot="1" x14ac:dyDescent="0.3">
      <c r="B17" s="27"/>
      <c r="C17" s="58"/>
      <c r="D17" s="28"/>
      <c r="E17" s="26"/>
      <c r="F17" s="75"/>
      <c r="G17" s="76"/>
      <c r="H17" s="76"/>
      <c r="I17" s="76"/>
      <c r="J17" s="76"/>
      <c r="K17" s="76"/>
      <c r="L17" s="76"/>
      <c r="M17" s="76"/>
      <c r="N17" s="77"/>
      <c r="O17" s="26"/>
      <c r="P17" s="398">
        <f>COUNTA(P8:P16)</f>
        <v>1</v>
      </c>
      <c r="Q17" s="399"/>
      <c r="R17" s="400"/>
      <c r="S17" s="26"/>
      <c r="T17" s="26"/>
      <c r="U17" s="26"/>
    </row>
    <row r="18" spans="2:21" ht="15" x14ac:dyDescent="0.25">
      <c r="B18" s="27"/>
      <c r="C18" s="58"/>
      <c r="D18" s="28"/>
      <c r="E18" s="26"/>
      <c r="F18" s="75"/>
      <c r="G18" s="76"/>
      <c r="H18" s="76"/>
      <c r="I18" s="76"/>
      <c r="J18" s="76"/>
      <c r="K18" s="76"/>
      <c r="L18" s="76"/>
      <c r="M18" s="76"/>
      <c r="N18" s="77"/>
      <c r="O18" s="26"/>
      <c r="P18" s="26"/>
      <c r="Q18" s="26"/>
      <c r="R18" s="26"/>
      <c r="S18" s="26"/>
      <c r="T18" s="26"/>
      <c r="U18" s="26"/>
    </row>
    <row r="19" spans="2:21" ht="15" x14ac:dyDescent="0.25">
      <c r="B19" s="27"/>
      <c r="C19" s="58"/>
      <c r="D19" s="28"/>
      <c r="E19" s="26"/>
      <c r="F19" s="75"/>
      <c r="G19" s="76"/>
      <c r="H19" s="76"/>
      <c r="I19" s="76"/>
      <c r="J19" s="76"/>
      <c r="K19" s="76"/>
      <c r="L19" s="76"/>
      <c r="M19" s="76"/>
      <c r="N19" s="77"/>
      <c r="O19" s="26"/>
      <c r="P19" s="26"/>
      <c r="Q19" s="26"/>
      <c r="R19" s="26"/>
      <c r="S19" s="26"/>
      <c r="T19" s="26"/>
      <c r="U19" s="26"/>
    </row>
    <row r="20" spans="2:21" ht="15" x14ac:dyDescent="0.25">
      <c r="B20" s="27"/>
      <c r="C20" s="58"/>
      <c r="D20" s="28"/>
      <c r="E20" s="26"/>
      <c r="F20" s="75"/>
      <c r="G20" s="76"/>
      <c r="H20" s="76"/>
      <c r="I20" s="76"/>
      <c r="J20" s="76"/>
      <c r="K20" s="76"/>
      <c r="L20" s="76"/>
      <c r="M20" s="76"/>
      <c r="N20" s="77"/>
      <c r="O20" s="26"/>
      <c r="P20" s="26"/>
      <c r="Q20" s="26"/>
      <c r="R20" s="26"/>
      <c r="S20" s="26"/>
      <c r="T20" s="26"/>
      <c r="U20" s="26"/>
    </row>
    <row r="21" spans="2:21" ht="15" x14ac:dyDescent="0.25">
      <c r="B21" s="27"/>
      <c r="C21" s="58"/>
      <c r="D21" s="28"/>
      <c r="E21" s="26"/>
      <c r="F21" s="75"/>
      <c r="G21" s="76"/>
      <c r="H21" s="76"/>
      <c r="I21" s="76"/>
      <c r="J21" s="76"/>
      <c r="K21" s="76"/>
      <c r="L21" s="76"/>
      <c r="M21" s="76"/>
      <c r="N21" s="77"/>
      <c r="O21" s="26"/>
      <c r="P21" s="26"/>
      <c r="Q21" s="26"/>
      <c r="R21" s="26"/>
      <c r="S21" s="26"/>
      <c r="T21" s="26"/>
      <c r="U21" s="26"/>
    </row>
    <row r="22" spans="2:21" ht="15" x14ac:dyDescent="0.25">
      <c r="B22" s="27"/>
      <c r="C22" s="58"/>
      <c r="D22" s="28"/>
      <c r="E22" s="26"/>
      <c r="F22" s="75"/>
      <c r="G22" s="76"/>
      <c r="H22" s="76"/>
      <c r="I22" s="76"/>
      <c r="J22" s="76"/>
      <c r="K22" s="76"/>
      <c r="L22" s="76"/>
      <c r="M22" s="76"/>
      <c r="N22" s="77"/>
      <c r="O22" s="26"/>
      <c r="P22" s="26"/>
      <c r="Q22" s="26"/>
      <c r="R22" s="26"/>
      <c r="S22" s="26"/>
      <c r="T22" s="26"/>
      <c r="U22" s="26"/>
    </row>
    <row r="23" spans="2:21" ht="15" x14ac:dyDescent="0.25">
      <c r="B23" s="27"/>
      <c r="C23" s="58"/>
      <c r="D23" s="28"/>
      <c r="E23" s="26"/>
      <c r="F23" s="75"/>
      <c r="G23" s="76"/>
      <c r="H23" s="76"/>
      <c r="I23" s="76"/>
      <c r="J23" s="76"/>
      <c r="K23" s="76"/>
      <c r="L23" s="76"/>
      <c r="M23" s="76"/>
      <c r="N23" s="77"/>
      <c r="O23" s="26"/>
      <c r="P23" s="26"/>
      <c r="Q23" s="26"/>
      <c r="R23" s="26"/>
      <c r="S23" s="26"/>
      <c r="T23" s="26"/>
      <c r="U23" s="26"/>
    </row>
    <row r="24" spans="2:21" ht="15" x14ac:dyDescent="0.25">
      <c r="B24" s="27"/>
      <c r="C24" s="58"/>
      <c r="D24" s="28"/>
      <c r="E24" s="26"/>
      <c r="F24" s="75"/>
      <c r="G24" s="76"/>
      <c r="H24" s="76"/>
      <c r="I24" s="76"/>
      <c r="J24" s="76"/>
      <c r="K24" s="76"/>
      <c r="L24" s="76"/>
      <c r="M24" s="76"/>
      <c r="N24" s="77"/>
      <c r="O24" s="26"/>
      <c r="P24" s="26"/>
      <c r="Q24" s="26"/>
      <c r="R24" s="26"/>
      <c r="S24" s="26"/>
      <c r="T24" s="26"/>
      <c r="U24" s="26"/>
    </row>
    <row r="25" spans="2:21" ht="15.75" thickBot="1" x14ac:dyDescent="0.3">
      <c r="B25" s="29"/>
      <c r="C25" s="59"/>
      <c r="D25" s="30"/>
      <c r="E25" s="26"/>
      <c r="F25" s="78"/>
      <c r="G25" s="79"/>
      <c r="H25" s="79"/>
      <c r="I25" s="79"/>
      <c r="J25" s="79"/>
      <c r="K25" s="79"/>
      <c r="L25" s="79"/>
      <c r="M25" s="79"/>
      <c r="N25" s="80"/>
      <c r="O25" s="26"/>
      <c r="P25" s="26"/>
      <c r="Q25" s="26"/>
      <c r="R25" s="26"/>
      <c r="S25" s="26"/>
      <c r="T25" s="26"/>
      <c r="U25" s="26"/>
    </row>
    <row r="26" spans="2:21" ht="15" x14ac:dyDescent="0.25">
      <c r="P26" s="26"/>
      <c r="Q26" s="26"/>
      <c r="R26" s="26"/>
    </row>
    <row r="27" spans="2:21" ht="15" x14ac:dyDescent="0.25">
      <c r="P27" s="26"/>
      <c r="Q27" s="26"/>
      <c r="R27" s="26"/>
    </row>
    <row r="28" spans="2:21" ht="15" x14ac:dyDescent="0.25">
      <c r="P28" s="26"/>
      <c r="Q28" s="26"/>
      <c r="R28" s="26"/>
    </row>
    <row r="29" spans="2:21" ht="15" x14ac:dyDescent="0.25">
      <c r="P29" s="26"/>
      <c r="Q29" s="26"/>
      <c r="R29" s="26"/>
    </row>
  </sheetData>
  <mergeCells count="8">
    <mergeCell ref="B2:D2"/>
    <mergeCell ref="B3:D3"/>
    <mergeCell ref="B6:D6"/>
    <mergeCell ref="P6:R6"/>
    <mergeCell ref="P17:R17"/>
    <mergeCell ref="B5:D5"/>
    <mergeCell ref="F5:N5"/>
    <mergeCell ref="P5:R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1A3C-B3A2-40A7-8350-C609C08AC15F}">
  <sheetPr>
    <tabColor rgb="FF00FF00"/>
  </sheetPr>
  <dimension ref="B1:T32"/>
  <sheetViews>
    <sheetView showGridLines="0" zoomScaleNormal="100" workbookViewId="0">
      <selection activeCell="J18" sqref="J18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1.85546875" style="25" customWidth="1"/>
    <col min="5" max="5" width="22" style="25" bestFit="1" customWidth="1"/>
    <col min="6" max="6" width="16.7109375" style="25" customWidth="1"/>
    <col min="7" max="7" width="1.85546875" style="25" customWidth="1"/>
    <col min="8" max="8" width="11.42578125" style="25"/>
    <col min="9" max="10" width="23" style="25" customWidth="1"/>
    <col min="11" max="11" width="1.85546875" style="25" customWidth="1"/>
    <col min="12" max="16384" width="11.42578125" style="25"/>
  </cols>
  <sheetData>
    <row r="1" spans="2:20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20" ht="19.5" thickBot="1" x14ac:dyDescent="0.3">
      <c r="B2" s="391" t="str">
        <f>'N1'!B2:C2</f>
        <v>ESR - Saison 2023 - 2024</v>
      </c>
      <c r="C2" s="409"/>
      <c r="D2" s="409"/>
      <c r="E2" s="409"/>
      <c r="F2" s="392"/>
      <c r="G2" s="26"/>
      <c r="H2" s="56" t="s">
        <v>59</v>
      </c>
      <c r="I2" s="57">
        <v>45320</v>
      </c>
      <c r="J2" s="26"/>
      <c r="K2" s="26"/>
      <c r="L2" s="26"/>
      <c r="M2" s="26"/>
      <c r="N2" s="26"/>
    </row>
    <row r="3" spans="2:20" ht="27" thickBot="1" x14ac:dyDescent="0.3">
      <c r="B3" s="467" t="s">
        <v>102</v>
      </c>
      <c r="C3" s="468"/>
      <c r="D3" s="26"/>
      <c r="E3" s="469" t="s">
        <v>103</v>
      </c>
      <c r="F3" s="47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0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20" ht="15.75" x14ac:dyDescent="0.25">
      <c r="B5" s="404" t="s">
        <v>84</v>
      </c>
      <c r="C5" s="405"/>
      <c r="D5" s="65"/>
      <c r="E5" s="404" t="s">
        <v>84</v>
      </c>
      <c r="F5" s="405"/>
      <c r="G5" s="65"/>
      <c r="H5" s="401" t="s">
        <v>85</v>
      </c>
      <c r="I5" s="402"/>
      <c r="J5" s="403"/>
      <c r="K5" s="65"/>
      <c r="L5" s="395" t="s">
        <v>92</v>
      </c>
      <c r="M5" s="396"/>
      <c r="N5" s="397"/>
      <c r="O5" s="26"/>
      <c r="P5" s="26"/>
      <c r="Q5" s="26"/>
    </row>
    <row r="6" spans="2:20" ht="14.45" customHeight="1" thickBot="1" x14ac:dyDescent="0.3">
      <c r="B6" s="66" t="s">
        <v>12</v>
      </c>
      <c r="C6" s="81" t="s">
        <v>10</v>
      </c>
      <c r="D6" s="65"/>
      <c r="E6" s="66" t="s">
        <v>12</v>
      </c>
      <c r="F6" s="81" t="s">
        <v>10</v>
      </c>
      <c r="G6" s="65"/>
      <c r="H6" s="62" t="s">
        <v>86</v>
      </c>
      <c r="I6" s="63" t="s">
        <v>87</v>
      </c>
      <c r="J6" s="64" t="s">
        <v>88</v>
      </c>
      <c r="K6" s="65"/>
      <c r="L6" s="69" t="s">
        <v>12</v>
      </c>
      <c r="M6" s="70" t="s">
        <v>10</v>
      </c>
      <c r="N6" s="71" t="s">
        <v>61</v>
      </c>
      <c r="O6" s="26"/>
      <c r="P6" s="26"/>
      <c r="Q6" s="26"/>
    </row>
    <row r="7" spans="2:20" ht="15" x14ac:dyDescent="0.25">
      <c r="B7" s="27" t="s">
        <v>67</v>
      </c>
      <c r="C7" s="28" t="s">
        <v>416</v>
      </c>
      <c r="D7" s="26"/>
      <c r="E7" s="27" t="s">
        <v>67</v>
      </c>
      <c r="F7" s="28" t="s">
        <v>66</v>
      </c>
      <c r="G7" s="26"/>
      <c r="H7" s="72"/>
      <c r="I7" s="73"/>
      <c r="J7" s="74"/>
      <c r="K7" s="26"/>
      <c r="L7" s="46" t="s">
        <v>100</v>
      </c>
      <c r="M7" s="47" t="s">
        <v>101</v>
      </c>
      <c r="N7" s="48" t="s">
        <v>224</v>
      </c>
      <c r="O7" s="26"/>
      <c r="P7" s="26"/>
      <c r="Q7" s="26"/>
    </row>
    <row r="8" spans="2:20" ht="15" x14ac:dyDescent="0.25">
      <c r="B8" s="27" t="s">
        <v>258</v>
      </c>
      <c r="C8" s="28" t="s">
        <v>259</v>
      </c>
      <c r="D8" s="26"/>
      <c r="E8" s="27" t="s">
        <v>480</v>
      </c>
      <c r="F8" s="28" t="s">
        <v>525</v>
      </c>
      <c r="G8" s="26"/>
      <c r="H8" s="82">
        <v>45375</v>
      </c>
      <c r="I8" s="83" t="s">
        <v>509</v>
      </c>
      <c r="J8" s="84" t="s">
        <v>132</v>
      </c>
      <c r="K8" s="26"/>
      <c r="L8" s="49" t="s">
        <v>96</v>
      </c>
      <c r="M8" s="50" t="s">
        <v>97</v>
      </c>
      <c r="N8" s="51" t="s">
        <v>32</v>
      </c>
      <c r="O8" s="26"/>
      <c r="P8" s="26"/>
      <c r="Q8" s="26"/>
    </row>
    <row r="9" spans="2:20" ht="15" x14ac:dyDescent="0.25">
      <c r="B9" s="27" t="s">
        <v>436</v>
      </c>
      <c r="C9" s="28" t="s">
        <v>437</v>
      </c>
      <c r="D9" s="26"/>
      <c r="E9" s="27" t="s">
        <v>526</v>
      </c>
      <c r="F9" s="28" t="s">
        <v>44</v>
      </c>
      <c r="G9" s="26"/>
      <c r="H9" s="75"/>
      <c r="I9" s="76"/>
      <c r="J9" s="77"/>
      <c r="K9" s="26"/>
      <c r="L9" s="49"/>
      <c r="M9" s="50"/>
      <c r="N9" s="51"/>
      <c r="O9" s="26"/>
      <c r="P9" s="26"/>
      <c r="Q9" s="26"/>
    </row>
    <row r="10" spans="2:20" ht="15" x14ac:dyDescent="0.25">
      <c r="B10" s="27" t="s">
        <v>435</v>
      </c>
      <c r="C10" s="28" t="s">
        <v>432</v>
      </c>
      <c r="D10" s="26"/>
      <c r="E10" s="27" t="s">
        <v>431</v>
      </c>
      <c r="F10" s="28" t="s">
        <v>314</v>
      </c>
      <c r="G10" s="26"/>
      <c r="H10" s="75" t="s">
        <v>296</v>
      </c>
      <c r="I10" s="76" t="s">
        <v>519</v>
      </c>
      <c r="J10" s="77" t="s">
        <v>132</v>
      </c>
      <c r="K10" s="26"/>
      <c r="L10" s="49"/>
      <c r="M10" s="50"/>
      <c r="N10" s="51"/>
      <c r="O10" s="26"/>
      <c r="P10" s="26"/>
      <c r="Q10" s="26"/>
      <c r="S10" s="26"/>
      <c r="T10" s="26"/>
    </row>
    <row r="11" spans="2:20" ht="15" x14ac:dyDescent="0.25">
      <c r="B11" s="27" t="s">
        <v>463</v>
      </c>
      <c r="C11" s="28" t="s">
        <v>464</v>
      </c>
      <c r="D11" s="26"/>
      <c r="E11" s="27" t="s">
        <v>484</v>
      </c>
      <c r="F11" s="28" t="s">
        <v>485</v>
      </c>
      <c r="G11" s="26"/>
      <c r="H11" s="75"/>
      <c r="I11" s="76"/>
      <c r="J11" s="77"/>
      <c r="K11" s="26"/>
      <c r="L11" s="49"/>
      <c r="M11" s="50"/>
      <c r="N11" s="51"/>
      <c r="O11" s="26"/>
      <c r="P11" s="26"/>
      <c r="Q11" s="26"/>
    </row>
    <row r="12" spans="2:20" ht="15" x14ac:dyDescent="0.25">
      <c r="B12" s="27" t="s">
        <v>520</v>
      </c>
      <c r="C12" s="28" t="s">
        <v>521</v>
      </c>
      <c r="D12" s="26"/>
      <c r="E12" s="27" t="s">
        <v>319</v>
      </c>
      <c r="F12" s="28" t="s">
        <v>16</v>
      </c>
      <c r="G12" s="26"/>
      <c r="H12" s="75"/>
      <c r="I12" s="76"/>
      <c r="J12" s="77"/>
      <c r="K12" s="26"/>
      <c r="L12" s="49"/>
      <c r="M12" s="50"/>
      <c r="N12" s="51"/>
      <c r="O12" s="26"/>
      <c r="P12" s="26"/>
      <c r="Q12" s="26"/>
    </row>
    <row r="13" spans="2:20" ht="15" x14ac:dyDescent="0.25">
      <c r="B13" s="27" t="s">
        <v>420</v>
      </c>
      <c r="C13" s="28" t="s">
        <v>421</v>
      </c>
      <c r="D13" s="26"/>
      <c r="E13" s="27" t="s">
        <v>225</v>
      </c>
      <c r="F13" s="28" t="s">
        <v>226</v>
      </c>
      <c r="G13" s="26"/>
      <c r="H13" s="75"/>
      <c r="I13" s="76"/>
      <c r="J13" s="77"/>
      <c r="K13" s="26"/>
      <c r="L13" s="49"/>
      <c r="M13" s="50"/>
      <c r="N13" s="51"/>
      <c r="O13" s="26"/>
      <c r="P13" s="26"/>
      <c r="Q13" s="26"/>
    </row>
    <row r="14" spans="2:20" ht="15.75" thickBot="1" x14ac:dyDescent="0.3">
      <c r="B14" s="27" t="s">
        <v>522</v>
      </c>
      <c r="C14" s="28" t="s">
        <v>307</v>
      </c>
      <c r="D14" s="26"/>
      <c r="E14" s="27" t="s">
        <v>283</v>
      </c>
      <c r="F14" s="28" t="s">
        <v>284</v>
      </c>
      <c r="G14" s="26"/>
      <c r="H14" s="75"/>
      <c r="I14" s="76"/>
      <c r="J14" s="77"/>
      <c r="K14" s="26"/>
      <c r="L14" s="52"/>
      <c r="M14" s="53"/>
      <c r="N14" s="54"/>
      <c r="O14" s="26"/>
      <c r="P14" s="26"/>
      <c r="Q14" s="26"/>
    </row>
    <row r="15" spans="2:20" ht="15.75" thickBot="1" x14ac:dyDescent="0.3">
      <c r="B15" s="27" t="s">
        <v>523</v>
      </c>
      <c r="C15" s="28" t="s">
        <v>524</v>
      </c>
      <c r="D15" s="26"/>
      <c r="E15" s="27" t="s">
        <v>486</v>
      </c>
      <c r="F15" s="28" t="s">
        <v>44</v>
      </c>
      <c r="G15" s="26"/>
      <c r="H15" s="85"/>
      <c r="I15" s="86"/>
      <c r="J15" s="87"/>
      <c r="K15" s="26"/>
      <c r="L15" s="398">
        <f>COUNTA(L7:L14)</f>
        <v>2</v>
      </c>
      <c r="M15" s="399"/>
      <c r="N15" s="400"/>
      <c r="O15" s="26"/>
      <c r="P15" s="26"/>
      <c r="Q15" s="26"/>
    </row>
    <row r="16" spans="2:20" ht="15" x14ac:dyDescent="0.25">
      <c r="B16" s="27"/>
      <c r="C16" s="28"/>
      <c r="D16" s="26"/>
      <c r="E16" s="27"/>
      <c r="F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15" x14ac:dyDescent="0.25">
      <c r="B17" s="27"/>
      <c r="C17" s="28"/>
      <c r="D17" s="26"/>
      <c r="E17" s="27"/>
      <c r="F17" s="2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4.45" customHeight="1" x14ac:dyDescent="0.25">
      <c r="B18" s="27"/>
      <c r="C18" s="28"/>
      <c r="D18" s="26"/>
      <c r="E18" s="27"/>
      <c r="F18" s="2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5" x14ac:dyDescent="0.25">
      <c r="B19" s="27"/>
      <c r="C19" s="28"/>
      <c r="D19" s="26"/>
      <c r="E19" s="27"/>
      <c r="F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2:17" ht="15" x14ac:dyDescent="0.25">
      <c r="B20" s="27"/>
      <c r="C20" s="28"/>
      <c r="D20" s="26"/>
      <c r="E20" s="27"/>
      <c r="F20" s="28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ht="15" x14ac:dyDescent="0.25">
      <c r="B21" s="27"/>
      <c r="C21" s="28"/>
      <c r="D21" s="26"/>
      <c r="E21" s="27"/>
      <c r="F21" s="2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15" x14ac:dyDescent="0.25">
      <c r="B22" s="27"/>
      <c r="C22" s="28"/>
      <c r="D22" s="26"/>
      <c r="E22" s="27"/>
      <c r="F22" s="2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15" x14ac:dyDescent="0.25">
      <c r="B23" s="27"/>
      <c r="C23" s="28"/>
      <c r="D23" s="26"/>
      <c r="E23" s="27"/>
      <c r="F23" s="2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5" x14ac:dyDescent="0.25">
      <c r="B24" s="27"/>
      <c r="C24" s="28"/>
      <c r="D24" s="26"/>
      <c r="E24" s="27"/>
      <c r="F24" s="28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x14ac:dyDescent="0.25">
      <c r="B25" s="27"/>
      <c r="C25" s="28"/>
      <c r="D25" s="26"/>
      <c r="E25" s="27"/>
      <c r="F25" s="2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5" x14ac:dyDescent="0.25">
      <c r="B26" s="27"/>
      <c r="C26" s="28"/>
      <c r="D26" s="26"/>
      <c r="E26" s="27"/>
      <c r="F26" s="2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15.75" thickBot="1" x14ac:dyDescent="0.3">
      <c r="B27" s="29"/>
      <c r="C27" s="30"/>
      <c r="D27" s="26"/>
      <c r="E27" s="29"/>
      <c r="F27" s="3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7" ht="3" customHeight="1" thickBot="1" x14ac:dyDescent="0.3">
      <c r="B28" s="31"/>
      <c r="C28" s="31"/>
      <c r="D28" s="26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 ht="15.75" thickBot="1" x14ac:dyDescent="0.3">
      <c r="B29" s="44" t="s">
        <v>83</v>
      </c>
      <c r="C29" s="60">
        <f>COUNTA(B7:B27)</f>
        <v>9</v>
      </c>
      <c r="D29" s="55"/>
      <c r="E29" s="44" t="s">
        <v>83</v>
      </c>
      <c r="F29" s="60">
        <f>COUNTA(E7:E27)</f>
        <v>9</v>
      </c>
      <c r="G29" s="55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2:17" ht="15.75" customHeight="1" x14ac:dyDescent="0.25"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7" ht="15" x14ac:dyDescent="0.25">
      <c r="H31" s="26"/>
      <c r="I31" s="26"/>
      <c r="J31" s="26"/>
      <c r="L31" s="26"/>
      <c r="M31" s="26"/>
      <c r="N31" s="26"/>
    </row>
    <row r="32" spans="2:17" ht="15" x14ac:dyDescent="0.25">
      <c r="H32" s="26"/>
      <c r="I32" s="26"/>
      <c r="J32" s="26"/>
      <c r="L32" s="26"/>
      <c r="M32" s="26"/>
      <c r="N32" s="26"/>
    </row>
  </sheetData>
  <sortState xmlns:xlrd2="http://schemas.microsoft.com/office/spreadsheetml/2017/richdata2" ref="E7:F11">
    <sortCondition ref="E7"/>
  </sortState>
  <mergeCells count="8">
    <mergeCell ref="L15:N15"/>
    <mergeCell ref="B3:C3"/>
    <mergeCell ref="B5:C5"/>
    <mergeCell ref="B2:F2"/>
    <mergeCell ref="E3:F3"/>
    <mergeCell ref="E5:F5"/>
    <mergeCell ref="H5:J5"/>
    <mergeCell ref="L5:N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CD1D-D24D-4DF9-A27F-6ECFD7728669}">
  <sheetPr>
    <tabColor rgb="FF00B0F0"/>
  </sheetPr>
  <dimension ref="B1:Q29"/>
  <sheetViews>
    <sheetView showGridLines="0" topLeftCell="A2" zoomScaleNormal="100" workbookViewId="0">
      <selection activeCell="F3" sqref="F3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1.85546875" style="25" customWidth="1"/>
    <col min="5" max="5" width="14" style="25" customWidth="1"/>
    <col min="6" max="6" width="66" style="25" customWidth="1"/>
    <col min="7" max="7" width="23" style="25" customWidth="1"/>
    <col min="8" max="8" width="7.28515625" style="25" hidden="1" customWidth="1"/>
    <col min="9" max="16384" width="11.42578125" style="25"/>
  </cols>
  <sheetData>
    <row r="1" spans="2:17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7" ht="19.5" thickBot="1" x14ac:dyDescent="0.3">
      <c r="B2" s="391" t="str">
        <f>'N1'!B2:C2</f>
        <v>ESR - Saison 2023 - 2024</v>
      </c>
      <c r="C2" s="392"/>
      <c r="D2" s="26"/>
      <c r="E2" s="56" t="s">
        <v>59</v>
      </c>
      <c r="F2" s="57">
        <v>45317</v>
      </c>
      <c r="G2" s="26"/>
      <c r="H2" s="26"/>
      <c r="I2" s="26"/>
      <c r="J2" s="26"/>
      <c r="K2" s="26"/>
    </row>
    <row r="3" spans="2:17" ht="27" thickBot="1" x14ac:dyDescent="0.3">
      <c r="B3" s="393" t="s">
        <v>15</v>
      </c>
      <c r="C3" s="39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7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7" ht="15.75" x14ac:dyDescent="0.25">
      <c r="B5" s="404" t="s">
        <v>84</v>
      </c>
      <c r="C5" s="405"/>
      <c r="D5" s="65"/>
      <c r="E5" s="401" t="s">
        <v>85</v>
      </c>
      <c r="F5" s="402"/>
      <c r="G5" s="403"/>
      <c r="H5" s="324"/>
      <c r="I5" s="65"/>
      <c r="J5" s="395" t="s">
        <v>92</v>
      </c>
      <c r="K5" s="396"/>
      <c r="L5" s="397"/>
      <c r="M5" s="26"/>
      <c r="N5" s="26"/>
      <c r="O5" s="26"/>
    </row>
    <row r="6" spans="2:17" ht="14.45" customHeight="1" thickBot="1" x14ac:dyDescent="0.3">
      <c r="B6" s="66" t="s">
        <v>12</v>
      </c>
      <c r="C6" s="81" t="s">
        <v>10</v>
      </c>
      <c r="D6" s="65"/>
      <c r="E6" s="62" t="s">
        <v>86</v>
      </c>
      <c r="F6" s="63" t="s">
        <v>87</v>
      </c>
      <c r="G6" s="64" t="s">
        <v>88</v>
      </c>
      <c r="H6" s="325" t="s">
        <v>351</v>
      </c>
      <c r="I6" s="65"/>
      <c r="J6" s="69" t="s">
        <v>12</v>
      </c>
      <c r="K6" s="70" t="s">
        <v>10</v>
      </c>
      <c r="L6" s="71" t="s">
        <v>61</v>
      </c>
      <c r="M6" s="26"/>
      <c r="N6" s="26"/>
      <c r="O6" s="26"/>
    </row>
    <row r="7" spans="2:17" ht="14.45" customHeight="1" x14ac:dyDescent="0.25">
      <c r="B7" s="27"/>
      <c r="C7" s="28"/>
      <c r="D7" s="26"/>
      <c r="E7" s="72">
        <v>45217</v>
      </c>
      <c r="F7" s="165" t="s">
        <v>352</v>
      </c>
      <c r="G7" s="74" t="s">
        <v>353</v>
      </c>
      <c r="H7" s="319" t="s">
        <v>354</v>
      </c>
      <c r="I7" s="26"/>
      <c r="J7" s="46" t="s">
        <v>124</v>
      </c>
      <c r="K7" s="47" t="s">
        <v>94</v>
      </c>
      <c r="L7" s="48" t="s">
        <v>369</v>
      </c>
      <c r="M7" s="26"/>
      <c r="N7" s="26"/>
      <c r="O7" s="26"/>
    </row>
    <row r="8" spans="2:17" ht="14.45" customHeight="1" x14ac:dyDescent="0.25">
      <c r="B8" s="471" t="s">
        <v>255</v>
      </c>
      <c r="C8" s="472"/>
      <c r="D8" s="26"/>
      <c r="E8" s="75">
        <v>45232</v>
      </c>
      <c r="F8" s="320" t="s">
        <v>355</v>
      </c>
      <c r="G8" s="77" t="s">
        <v>275</v>
      </c>
      <c r="H8" s="319" t="s">
        <v>94</v>
      </c>
      <c r="I8" s="26"/>
      <c r="J8" s="49" t="s">
        <v>49</v>
      </c>
      <c r="K8" s="50" t="s">
        <v>37</v>
      </c>
      <c r="L8" s="51" t="s">
        <v>370</v>
      </c>
      <c r="M8" s="26"/>
      <c r="N8" s="26"/>
      <c r="O8" s="26"/>
    </row>
    <row r="9" spans="2:17" ht="14.45" customHeight="1" x14ac:dyDescent="0.25">
      <c r="B9" s="27"/>
      <c r="C9" s="28"/>
      <c r="D9" s="26"/>
      <c r="E9" s="75">
        <v>45253</v>
      </c>
      <c r="F9" s="320" t="s">
        <v>356</v>
      </c>
      <c r="G9" s="77" t="s">
        <v>275</v>
      </c>
      <c r="H9" s="319" t="s">
        <v>37</v>
      </c>
      <c r="I9" s="26"/>
      <c r="J9" s="49"/>
      <c r="K9" s="50"/>
      <c r="L9" s="51"/>
      <c r="M9" s="26"/>
      <c r="N9" s="26"/>
      <c r="O9" s="26"/>
    </row>
    <row r="10" spans="2:17" ht="14.45" customHeight="1" x14ac:dyDescent="0.25">
      <c r="B10" s="27"/>
      <c r="C10" s="28"/>
      <c r="D10" s="26"/>
      <c r="E10" s="75">
        <v>45267</v>
      </c>
      <c r="F10" s="320" t="s">
        <v>357</v>
      </c>
      <c r="G10" s="77" t="s">
        <v>275</v>
      </c>
      <c r="H10" s="319" t="s">
        <v>94</v>
      </c>
      <c r="I10" s="26"/>
      <c r="J10" s="49"/>
      <c r="K10" s="50"/>
      <c r="L10" s="51"/>
      <c r="M10" s="26"/>
      <c r="N10" s="26"/>
      <c r="O10" s="26"/>
      <c r="Q10" s="26"/>
    </row>
    <row r="11" spans="2:17" ht="15" x14ac:dyDescent="0.25">
      <c r="B11" s="27"/>
      <c r="C11" s="28"/>
      <c r="D11" s="26"/>
      <c r="E11" s="75">
        <v>45274</v>
      </c>
      <c r="F11" s="320" t="s">
        <v>358</v>
      </c>
      <c r="G11" s="77" t="s">
        <v>275</v>
      </c>
      <c r="H11" s="319" t="s">
        <v>37</v>
      </c>
      <c r="I11" s="26"/>
      <c r="J11" s="49"/>
      <c r="K11" s="50"/>
      <c r="L11" s="51"/>
      <c r="M11" s="26"/>
      <c r="N11" s="26"/>
      <c r="O11" s="26"/>
    </row>
    <row r="12" spans="2:17" ht="14.45" customHeight="1" x14ac:dyDescent="0.25">
      <c r="B12" s="27"/>
      <c r="C12" s="28"/>
      <c r="D12" s="26"/>
      <c r="E12" s="75">
        <v>45309</v>
      </c>
      <c r="F12" s="320" t="s">
        <v>359</v>
      </c>
      <c r="G12" s="77" t="s">
        <v>275</v>
      </c>
      <c r="H12" s="319" t="s">
        <v>37</v>
      </c>
      <c r="I12" s="26"/>
      <c r="J12" s="49"/>
      <c r="K12" s="50"/>
      <c r="L12" s="51"/>
      <c r="M12" s="26"/>
      <c r="N12" s="26"/>
      <c r="O12" s="26"/>
    </row>
    <row r="13" spans="2:17" ht="15" x14ac:dyDescent="0.25">
      <c r="B13" s="27"/>
      <c r="C13" s="28"/>
      <c r="D13" s="26"/>
      <c r="E13" s="75">
        <v>45323</v>
      </c>
      <c r="F13" s="320" t="s">
        <v>360</v>
      </c>
      <c r="G13" s="77" t="s">
        <v>275</v>
      </c>
      <c r="H13" s="319" t="s">
        <v>94</v>
      </c>
      <c r="I13" s="26"/>
      <c r="J13" s="49"/>
      <c r="K13" s="50"/>
      <c r="L13" s="51"/>
      <c r="M13" s="26"/>
      <c r="N13" s="26"/>
      <c r="O13" s="26"/>
    </row>
    <row r="14" spans="2:17" ht="15.75" thickBot="1" x14ac:dyDescent="0.3">
      <c r="B14" s="27"/>
      <c r="C14" s="28"/>
      <c r="D14" s="26"/>
      <c r="E14" s="363">
        <v>45330</v>
      </c>
      <c r="F14" s="364" t="s">
        <v>361</v>
      </c>
      <c r="G14" s="365" t="s">
        <v>275</v>
      </c>
      <c r="H14" s="319" t="s">
        <v>94</v>
      </c>
      <c r="I14" s="26"/>
      <c r="J14" s="52"/>
      <c r="K14" s="53"/>
      <c r="L14" s="54"/>
      <c r="M14" s="26"/>
      <c r="N14" s="26"/>
      <c r="O14" s="26"/>
    </row>
    <row r="15" spans="2:17" ht="15.75" thickBot="1" x14ac:dyDescent="0.3">
      <c r="B15" s="27"/>
      <c r="C15" s="28"/>
      <c r="D15" s="26"/>
      <c r="E15" s="75">
        <v>45351</v>
      </c>
      <c r="F15" s="320" t="s">
        <v>362</v>
      </c>
      <c r="G15" s="77" t="s">
        <v>275</v>
      </c>
      <c r="H15" s="319" t="s">
        <v>94</v>
      </c>
      <c r="I15" s="26"/>
      <c r="J15" s="398">
        <f>COUNTA(J7:J14)</f>
        <v>2</v>
      </c>
      <c r="K15" s="399"/>
      <c r="L15" s="400"/>
      <c r="M15" s="26"/>
      <c r="N15" s="26"/>
      <c r="O15" s="26"/>
    </row>
    <row r="16" spans="2:17" ht="15" x14ac:dyDescent="0.25">
      <c r="B16" s="27"/>
      <c r="C16" s="28"/>
      <c r="D16" s="26"/>
      <c r="E16" s="75">
        <v>45365</v>
      </c>
      <c r="F16" s="320" t="s">
        <v>363</v>
      </c>
      <c r="G16" s="77" t="s">
        <v>275</v>
      </c>
      <c r="H16" s="319" t="s">
        <v>94</v>
      </c>
      <c r="I16" s="26"/>
      <c r="J16" s="26"/>
      <c r="K16" s="26"/>
      <c r="L16" s="26"/>
      <c r="M16" s="26"/>
      <c r="N16" s="26"/>
      <c r="O16" s="26"/>
    </row>
    <row r="17" spans="2:15" ht="15" x14ac:dyDescent="0.25">
      <c r="B17" s="27"/>
      <c r="C17" s="28"/>
      <c r="D17" s="26"/>
      <c r="E17" s="75">
        <v>45379</v>
      </c>
      <c r="F17" s="320" t="s">
        <v>472</v>
      </c>
      <c r="G17" s="77" t="s">
        <v>275</v>
      </c>
      <c r="H17" s="319" t="s">
        <v>364</v>
      </c>
      <c r="I17" s="26"/>
      <c r="J17" s="26"/>
      <c r="K17" s="26"/>
      <c r="L17" s="26"/>
      <c r="M17" s="26"/>
      <c r="N17" s="26"/>
      <c r="O17" s="26"/>
    </row>
    <row r="18" spans="2:15" ht="15" x14ac:dyDescent="0.25">
      <c r="B18" s="27"/>
      <c r="C18" s="28"/>
      <c r="D18" s="26"/>
      <c r="E18" s="75">
        <v>45386</v>
      </c>
      <c r="F18" s="320" t="s">
        <v>473</v>
      </c>
      <c r="G18" s="77" t="s">
        <v>275</v>
      </c>
      <c r="H18" s="319" t="s">
        <v>94</v>
      </c>
      <c r="I18" s="26"/>
      <c r="J18" s="26"/>
      <c r="K18" s="26"/>
      <c r="L18" s="26"/>
      <c r="M18" s="26"/>
      <c r="N18" s="26"/>
      <c r="O18" s="26"/>
    </row>
    <row r="19" spans="2:15" ht="15" x14ac:dyDescent="0.25">
      <c r="B19" s="27"/>
      <c r="C19" s="28"/>
      <c r="D19" s="26"/>
      <c r="E19" s="75">
        <v>45407</v>
      </c>
      <c r="F19" s="320" t="s">
        <v>474</v>
      </c>
      <c r="G19" s="77" t="s">
        <v>275</v>
      </c>
      <c r="H19" s="319" t="s">
        <v>37</v>
      </c>
      <c r="I19" s="26"/>
      <c r="J19" s="26"/>
      <c r="K19" s="26"/>
      <c r="L19" s="26"/>
      <c r="M19" s="26"/>
      <c r="N19" s="26"/>
      <c r="O19" s="26"/>
    </row>
    <row r="20" spans="2:15" ht="15" x14ac:dyDescent="0.25">
      <c r="B20" s="27"/>
      <c r="C20" s="28"/>
      <c r="D20" s="26"/>
      <c r="E20" s="75">
        <v>45414</v>
      </c>
      <c r="F20" s="320" t="s">
        <v>475</v>
      </c>
      <c r="G20" s="77" t="s">
        <v>275</v>
      </c>
      <c r="H20" s="319" t="s">
        <v>365</v>
      </c>
      <c r="I20" s="26"/>
      <c r="J20" s="26"/>
      <c r="K20" s="26"/>
      <c r="L20" s="26"/>
      <c r="M20" s="26"/>
      <c r="N20" s="26"/>
      <c r="O20" s="26"/>
    </row>
    <row r="21" spans="2:15" ht="15" customHeight="1" x14ac:dyDescent="0.25">
      <c r="B21" s="27"/>
      <c r="C21" s="28"/>
      <c r="D21" s="26"/>
      <c r="E21" s="75">
        <v>45428</v>
      </c>
      <c r="F21" s="320" t="s">
        <v>476</v>
      </c>
      <c r="G21" s="77" t="s">
        <v>275</v>
      </c>
      <c r="H21" s="321" t="s">
        <v>366</v>
      </c>
      <c r="J21" s="26"/>
      <c r="K21" s="26"/>
      <c r="L21" s="26"/>
      <c r="M21" s="26"/>
      <c r="N21" s="26"/>
      <c r="O21" s="26"/>
    </row>
    <row r="22" spans="2:15" ht="15" x14ac:dyDescent="0.25">
      <c r="B22" s="27"/>
      <c r="C22" s="28"/>
      <c r="D22" s="26"/>
      <c r="E22" s="75" t="s">
        <v>367</v>
      </c>
      <c r="F22" s="320" t="s">
        <v>368</v>
      </c>
      <c r="G22" s="77" t="s">
        <v>393</v>
      </c>
      <c r="H22" s="319" t="s">
        <v>354</v>
      </c>
      <c r="J22" s="26"/>
      <c r="K22" s="26"/>
      <c r="L22" s="26"/>
      <c r="M22" s="26"/>
      <c r="N22" s="26"/>
      <c r="O22" s="26"/>
    </row>
    <row r="23" spans="2:15" ht="15.75" thickBot="1" x14ac:dyDescent="0.3">
      <c r="B23" s="27"/>
      <c r="C23" s="28"/>
      <c r="D23" s="26"/>
      <c r="E23" s="322"/>
      <c r="F23" s="323"/>
      <c r="G23" s="87"/>
      <c r="H23" s="319"/>
      <c r="J23" s="26"/>
      <c r="K23" s="26"/>
      <c r="L23" s="26"/>
      <c r="M23" s="26"/>
      <c r="N23" s="26"/>
      <c r="O23" s="26"/>
    </row>
    <row r="24" spans="2:15" ht="15.75" thickBot="1" x14ac:dyDescent="0.3">
      <c r="B24" s="29"/>
      <c r="C24" s="30"/>
      <c r="D24" s="26"/>
      <c r="J24" s="26"/>
      <c r="K24" s="26"/>
      <c r="L24" s="26"/>
      <c r="M24" s="26"/>
      <c r="N24" s="26"/>
      <c r="O24" s="26"/>
    </row>
    <row r="25" spans="2:15" ht="3" customHeight="1" thickBot="1" x14ac:dyDescent="0.3">
      <c r="B25" s="31"/>
      <c r="C25" s="31"/>
      <c r="D25" s="26"/>
      <c r="J25" s="26"/>
      <c r="K25" s="26"/>
      <c r="L25" s="26"/>
      <c r="M25" s="26"/>
      <c r="N25" s="26"/>
      <c r="O25" s="26"/>
    </row>
    <row r="26" spans="2:15" ht="15.75" thickBot="1" x14ac:dyDescent="0.3">
      <c r="B26" s="44" t="s">
        <v>371</v>
      </c>
      <c r="C26" s="60"/>
      <c r="D26" s="55"/>
      <c r="J26" s="26"/>
      <c r="K26" s="26"/>
      <c r="L26" s="26"/>
      <c r="M26" s="26"/>
      <c r="N26" s="26"/>
      <c r="O26" s="26"/>
    </row>
    <row r="27" spans="2:15" ht="15.75" customHeight="1" x14ac:dyDescent="0.25">
      <c r="J27" s="26"/>
      <c r="K27" s="26"/>
      <c r="L27" s="26"/>
      <c r="M27" s="26"/>
      <c r="N27" s="26"/>
      <c r="O27" s="26"/>
    </row>
    <row r="28" spans="2:15" ht="15" x14ac:dyDescent="0.25">
      <c r="J28" s="26"/>
      <c r="K28" s="26"/>
      <c r="L28" s="26"/>
    </row>
    <row r="29" spans="2:15" ht="15" x14ac:dyDescent="0.25">
      <c r="J29" s="26"/>
      <c r="K29" s="26"/>
      <c r="L29" s="26"/>
    </row>
  </sheetData>
  <mergeCells count="7">
    <mergeCell ref="J5:L5"/>
    <mergeCell ref="J15:L15"/>
    <mergeCell ref="B2:C2"/>
    <mergeCell ref="B3:C3"/>
    <mergeCell ref="B5:C5"/>
    <mergeCell ref="E5:G5"/>
    <mergeCell ref="B8:C8"/>
  </mergeCells>
  <phoneticPr fontId="96" type="noConversion"/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BA7F-1388-470E-A4E4-5128C98A23A5}">
  <dimension ref="A3:I52"/>
  <sheetViews>
    <sheetView showGridLines="0" topLeftCell="A3" zoomScale="107" zoomScaleNormal="70" workbookViewId="0">
      <pane ySplit="3" topLeftCell="A6" activePane="bottomLeft" state="frozen"/>
      <selection activeCell="A3" sqref="A3"/>
      <selection pane="bottomLeft" activeCell="K29" sqref="K29"/>
    </sheetView>
  </sheetViews>
  <sheetFormatPr baseColWidth="10" defaultRowHeight="12.75" x14ac:dyDescent="0.2"/>
  <cols>
    <col min="4" max="5" width="14.42578125" customWidth="1"/>
    <col min="6" max="6" width="16.85546875" bestFit="1" customWidth="1"/>
    <col min="7" max="8" width="14.42578125" customWidth="1"/>
  </cols>
  <sheetData>
    <row r="3" spans="1:8" ht="19.5" x14ac:dyDescent="0.2">
      <c r="A3" s="182" t="str">
        <f>Planning!C1</f>
        <v>ESR PLONGEE - PLANNING de FONCTIONNEMENT - SAISON 2023-2024</v>
      </c>
    </row>
    <row r="4" spans="1:8" ht="19.5" x14ac:dyDescent="0.2">
      <c r="A4" s="182"/>
    </row>
    <row r="5" spans="1:8" s="155" customFormat="1" ht="27.6" customHeight="1" x14ac:dyDescent="0.2">
      <c r="B5" s="154"/>
      <c r="D5" s="156" t="s">
        <v>153</v>
      </c>
      <c r="E5" s="156" t="s">
        <v>152</v>
      </c>
      <c r="F5" s="156" t="s">
        <v>132</v>
      </c>
      <c r="G5" s="156" t="s">
        <v>155</v>
      </c>
      <c r="H5" s="156" t="s">
        <v>175</v>
      </c>
    </row>
    <row r="6" spans="1:8" x14ac:dyDescent="0.2">
      <c r="B6" s="178" t="s">
        <v>73</v>
      </c>
      <c r="C6" s="41">
        <v>45175</v>
      </c>
      <c r="D6" s="473" t="s">
        <v>271</v>
      </c>
      <c r="E6" s="476" t="s">
        <v>270</v>
      </c>
      <c r="F6" s="277"/>
      <c r="G6" s="277"/>
      <c r="H6" s="311" t="s">
        <v>154</v>
      </c>
    </row>
    <row r="7" spans="1:8" x14ac:dyDescent="0.2">
      <c r="B7" s="273"/>
      <c r="C7" s="307">
        <v>45182</v>
      </c>
      <c r="D7" s="474"/>
      <c r="E7" s="474"/>
      <c r="F7" s="277"/>
      <c r="G7" s="277"/>
      <c r="H7" s="277"/>
    </row>
    <row r="8" spans="1:8" x14ac:dyDescent="0.2">
      <c r="B8" s="273"/>
      <c r="C8" s="41">
        <v>45189</v>
      </c>
      <c r="D8" s="474"/>
      <c r="E8" s="474"/>
      <c r="F8" s="277"/>
      <c r="G8" s="277"/>
      <c r="H8" s="277"/>
    </row>
    <row r="9" spans="1:8" x14ac:dyDescent="0.2">
      <c r="B9" s="180"/>
      <c r="C9" s="264">
        <v>45196</v>
      </c>
      <c r="D9" s="474"/>
      <c r="E9" s="474"/>
      <c r="F9" s="277"/>
      <c r="G9" s="277"/>
      <c r="H9" s="277"/>
    </row>
    <row r="10" spans="1:8" x14ac:dyDescent="0.2">
      <c r="B10" s="271" t="s">
        <v>74</v>
      </c>
      <c r="C10" s="308">
        <v>45203</v>
      </c>
      <c r="D10" s="474"/>
      <c r="E10" s="474"/>
      <c r="F10" s="278"/>
      <c r="G10" s="278"/>
      <c r="H10" s="278"/>
    </row>
    <row r="11" spans="1:8" x14ac:dyDescent="0.2">
      <c r="B11" s="272"/>
      <c r="C11" s="309">
        <v>45210</v>
      </c>
      <c r="D11" s="474"/>
      <c r="E11" s="474"/>
      <c r="F11" s="278"/>
      <c r="G11" s="278"/>
      <c r="H11" s="278"/>
    </row>
    <row r="12" spans="1:8" x14ac:dyDescent="0.2">
      <c r="B12" s="272"/>
      <c r="C12" s="270">
        <v>45217</v>
      </c>
      <c r="D12" s="474"/>
      <c r="E12" s="474"/>
      <c r="F12" s="278"/>
      <c r="G12" s="278"/>
      <c r="H12" s="278"/>
    </row>
    <row r="13" spans="1:8" x14ac:dyDescent="0.2">
      <c r="B13" s="272"/>
      <c r="C13" s="309">
        <v>45224</v>
      </c>
      <c r="D13" s="474"/>
      <c r="E13" s="474"/>
      <c r="F13" s="278"/>
      <c r="G13" s="278"/>
      <c r="H13" s="278"/>
    </row>
    <row r="14" spans="1:8" x14ac:dyDescent="0.2">
      <c r="B14" s="178" t="s">
        <v>75</v>
      </c>
      <c r="C14" s="306">
        <v>45231</v>
      </c>
      <c r="D14" s="474"/>
      <c r="E14" s="474"/>
      <c r="F14" s="277"/>
      <c r="G14" s="277"/>
      <c r="H14" s="277"/>
    </row>
    <row r="15" spans="1:8" x14ac:dyDescent="0.2">
      <c r="B15" s="273"/>
      <c r="C15" s="264">
        <v>45238</v>
      </c>
      <c r="D15" s="474"/>
      <c r="E15" s="474"/>
      <c r="F15" s="277"/>
      <c r="G15" s="277"/>
      <c r="H15" s="277"/>
    </row>
    <row r="16" spans="1:8" x14ac:dyDescent="0.2">
      <c r="B16" s="273"/>
      <c r="C16" s="41">
        <v>45245</v>
      </c>
      <c r="D16" s="474"/>
      <c r="E16" s="474"/>
      <c r="F16" s="277"/>
      <c r="G16" s="277"/>
      <c r="H16" s="277"/>
    </row>
    <row r="17" spans="2:9" x14ac:dyDescent="0.2">
      <c r="B17" s="273"/>
      <c r="C17" s="264">
        <v>45252</v>
      </c>
      <c r="D17" s="474"/>
      <c r="E17" s="474"/>
      <c r="F17" s="277"/>
      <c r="G17" s="277"/>
      <c r="H17" s="277"/>
    </row>
    <row r="18" spans="2:9" x14ac:dyDescent="0.2">
      <c r="B18" s="273"/>
      <c r="C18" s="41">
        <v>45259</v>
      </c>
      <c r="D18" s="474"/>
      <c r="E18" s="474"/>
      <c r="F18" s="277"/>
      <c r="G18" s="277"/>
      <c r="H18" s="277"/>
    </row>
    <row r="19" spans="2:9" x14ac:dyDescent="0.2">
      <c r="B19" s="271" t="s">
        <v>76</v>
      </c>
      <c r="C19" s="308">
        <v>45266</v>
      </c>
      <c r="D19" s="474"/>
      <c r="E19" s="474"/>
      <c r="F19" s="278"/>
      <c r="G19" s="278"/>
      <c r="H19" s="278"/>
      <c r="I19" s="266"/>
    </row>
    <row r="20" spans="2:9" s="259" customFormat="1" x14ac:dyDescent="0.2">
      <c r="B20" s="272"/>
      <c r="C20" s="308">
        <v>45273</v>
      </c>
      <c r="D20" s="474"/>
      <c r="E20" s="474"/>
      <c r="F20" s="278"/>
      <c r="G20" s="278"/>
      <c r="H20" s="278"/>
      <c r="I20" s="266"/>
    </row>
    <row r="21" spans="2:9" s="259" customFormat="1" x14ac:dyDescent="0.2">
      <c r="B21" s="272"/>
      <c r="C21" s="308">
        <v>45280</v>
      </c>
      <c r="D21" s="474"/>
      <c r="E21" s="474"/>
      <c r="F21" s="278"/>
      <c r="G21" s="278"/>
      <c r="H21" s="278"/>
      <c r="I21"/>
    </row>
    <row r="22" spans="2:9" x14ac:dyDescent="0.2">
      <c r="B22" s="272"/>
      <c r="C22" s="309">
        <v>45287</v>
      </c>
      <c r="D22" s="474"/>
      <c r="E22" s="474"/>
      <c r="F22" s="278"/>
      <c r="G22" s="278"/>
      <c r="H22" s="278"/>
      <c r="I22" s="259"/>
    </row>
    <row r="23" spans="2:9" s="259" customFormat="1" x14ac:dyDescent="0.2">
      <c r="B23" s="178" t="s">
        <v>77</v>
      </c>
      <c r="C23" s="41">
        <v>45294</v>
      </c>
      <c r="D23" s="474"/>
      <c r="E23" s="474"/>
      <c r="F23" s="277"/>
      <c r="G23" s="277"/>
      <c r="H23" s="277"/>
      <c r="I23"/>
    </row>
    <row r="24" spans="2:9" x14ac:dyDescent="0.2">
      <c r="B24" s="273"/>
      <c r="C24" s="264">
        <v>45301</v>
      </c>
      <c r="D24" s="474"/>
      <c r="E24" s="474"/>
      <c r="F24" s="277"/>
      <c r="G24" s="277"/>
      <c r="H24" s="277"/>
    </row>
    <row r="25" spans="2:9" x14ac:dyDescent="0.2">
      <c r="B25" s="273"/>
      <c r="C25" s="41">
        <v>45308</v>
      </c>
      <c r="D25" s="474"/>
      <c r="E25" s="474"/>
      <c r="F25" s="277"/>
      <c r="G25" s="277"/>
      <c r="H25" s="277"/>
      <c r="I25" s="259"/>
    </row>
    <row r="26" spans="2:9" s="259" customFormat="1" x14ac:dyDescent="0.2">
      <c r="B26" s="273"/>
      <c r="C26" s="264">
        <v>45315</v>
      </c>
      <c r="D26" s="474"/>
      <c r="E26" s="474"/>
      <c r="F26" s="277"/>
      <c r="G26" s="277"/>
      <c r="H26" s="277"/>
      <c r="I26"/>
    </row>
    <row r="27" spans="2:9" x14ac:dyDescent="0.2">
      <c r="B27" s="275"/>
      <c r="C27" s="264">
        <v>45322</v>
      </c>
      <c r="D27" s="474"/>
      <c r="E27" s="474"/>
      <c r="F27" s="277"/>
      <c r="G27" s="277"/>
      <c r="H27" s="277"/>
    </row>
    <row r="28" spans="2:9" x14ac:dyDescent="0.2">
      <c r="B28" s="271" t="s">
        <v>78</v>
      </c>
      <c r="C28" s="308">
        <v>45329</v>
      </c>
      <c r="D28" s="474"/>
      <c r="E28" s="474"/>
      <c r="F28" s="278"/>
      <c r="G28" s="278"/>
      <c r="H28" s="278"/>
    </row>
    <row r="29" spans="2:9" s="259" customFormat="1" x14ac:dyDescent="0.2">
      <c r="B29" s="272"/>
      <c r="C29" s="308">
        <v>45336</v>
      </c>
      <c r="D29" s="474"/>
      <c r="E29" s="474"/>
      <c r="F29" s="366" t="s">
        <v>510</v>
      </c>
      <c r="G29" s="278"/>
      <c r="H29" s="278"/>
    </row>
    <row r="30" spans="2:9" x14ac:dyDescent="0.2">
      <c r="B30" s="272"/>
      <c r="C30" s="308">
        <v>45337</v>
      </c>
      <c r="D30" s="474"/>
      <c r="E30" s="474"/>
      <c r="F30" s="366" t="s">
        <v>511</v>
      </c>
      <c r="G30" s="278"/>
      <c r="H30" s="278"/>
    </row>
    <row r="31" spans="2:9" s="259" customFormat="1" x14ac:dyDescent="0.2">
      <c r="B31" s="272"/>
      <c r="C31" s="308">
        <v>45343</v>
      </c>
      <c r="D31" s="474"/>
      <c r="E31" s="474"/>
      <c r="F31" s="278"/>
      <c r="G31" s="278"/>
      <c r="H31" s="278"/>
    </row>
    <row r="32" spans="2:9" s="259" customFormat="1" x14ac:dyDescent="0.2">
      <c r="B32" s="272"/>
      <c r="C32" s="309">
        <v>45346</v>
      </c>
      <c r="D32" s="474"/>
      <c r="E32" s="474"/>
      <c r="F32" s="366" t="s">
        <v>512</v>
      </c>
      <c r="G32" s="278"/>
      <c r="H32" s="278"/>
    </row>
    <row r="33" spans="2:9" x14ac:dyDescent="0.2">
      <c r="B33" s="272"/>
      <c r="C33" s="308">
        <v>45349</v>
      </c>
      <c r="D33" s="474"/>
      <c r="E33" s="474"/>
      <c r="F33" s="366" t="s">
        <v>512</v>
      </c>
      <c r="G33" s="278"/>
      <c r="H33" s="278"/>
    </row>
    <row r="34" spans="2:9" x14ac:dyDescent="0.2">
      <c r="B34" s="272"/>
      <c r="C34" s="309">
        <v>45350</v>
      </c>
      <c r="D34" s="474"/>
      <c r="E34" s="474"/>
      <c r="F34" s="278"/>
      <c r="G34" s="278"/>
      <c r="H34" s="278"/>
    </row>
    <row r="35" spans="2:9" x14ac:dyDescent="0.2">
      <c r="B35" s="178" t="s">
        <v>79</v>
      </c>
      <c r="C35" s="306">
        <v>45357</v>
      </c>
      <c r="D35" s="474"/>
      <c r="E35" s="474"/>
      <c r="F35" s="277"/>
      <c r="G35" s="277"/>
      <c r="H35" s="277"/>
    </row>
    <row r="36" spans="2:9" s="259" customFormat="1" x14ac:dyDescent="0.2">
      <c r="B36" s="273"/>
      <c r="C36" s="306">
        <v>45364</v>
      </c>
      <c r="D36" s="474"/>
      <c r="E36" s="474"/>
      <c r="F36" s="277"/>
      <c r="G36" s="277"/>
      <c r="H36" s="277"/>
      <c r="I36"/>
    </row>
    <row r="37" spans="2:9" s="259" customFormat="1" x14ac:dyDescent="0.2">
      <c r="B37" s="273"/>
      <c r="C37" s="306">
        <v>45371</v>
      </c>
      <c r="D37" s="474"/>
      <c r="E37" s="474"/>
      <c r="F37" s="277"/>
      <c r="G37" s="277"/>
      <c r="H37" s="277"/>
    </row>
    <row r="38" spans="2:9" x14ac:dyDescent="0.2">
      <c r="B38" s="273"/>
      <c r="C38" s="306">
        <v>45375</v>
      </c>
      <c r="D38" s="474"/>
      <c r="E38" s="474"/>
      <c r="F38" s="366" t="s">
        <v>509</v>
      </c>
      <c r="G38" s="277"/>
      <c r="H38" s="277"/>
      <c r="I38" s="259"/>
    </row>
    <row r="39" spans="2:9" x14ac:dyDescent="0.2">
      <c r="B39" s="273"/>
      <c r="C39" s="264">
        <v>45378</v>
      </c>
      <c r="D39" s="474"/>
      <c r="E39" s="474"/>
      <c r="F39" s="277"/>
      <c r="G39" s="277"/>
      <c r="H39" s="277"/>
    </row>
    <row r="40" spans="2:9" x14ac:dyDescent="0.2">
      <c r="B40" s="271" t="s">
        <v>80</v>
      </c>
      <c r="C40" s="308">
        <v>45385</v>
      </c>
      <c r="D40" s="474"/>
      <c r="E40" s="474"/>
      <c r="F40" s="278"/>
      <c r="G40" s="278"/>
      <c r="H40" s="278"/>
    </row>
    <row r="41" spans="2:9" s="259" customFormat="1" x14ac:dyDescent="0.2">
      <c r="B41" s="272"/>
      <c r="C41" s="308">
        <v>45392</v>
      </c>
      <c r="D41" s="474"/>
      <c r="E41" s="474"/>
      <c r="F41" s="278"/>
      <c r="G41" s="278"/>
      <c r="H41" s="278"/>
      <c r="I41"/>
    </row>
    <row r="42" spans="2:9" x14ac:dyDescent="0.2">
      <c r="B42" s="272"/>
      <c r="C42" s="309">
        <v>45399</v>
      </c>
      <c r="D42" s="474"/>
      <c r="E42" s="474"/>
      <c r="F42" s="278"/>
      <c r="G42" s="278"/>
      <c r="H42" s="278"/>
      <c r="I42" s="259"/>
    </row>
    <row r="43" spans="2:9" x14ac:dyDescent="0.2">
      <c r="B43" s="272"/>
      <c r="C43" s="309">
        <v>45406</v>
      </c>
      <c r="D43" s="474"/>
      <c r="E43" s="474"/>
      <c r="F43" s="278"/>
      <c r="G43" s="278"/>
      <c r="H43" s="278"/>
      <c r="I43" s="259"/>
    </row>
    <row r="44" spans="2:9" x14ac:dyDescent="0.2">
      <c r="B44" s="178" t="s">
        <v>81</v>
      </c>
      <c r="C44" s="264">
        <v>45413</v>
      </c>
      <c r="D44" s="474"/>
      <c r="E44" s="474"/>
      <c r="F44" s="277"/>
      <c r="G44" s="277"/>
      <c r="H44" s="277"/>
    </row>
    <row r="45" spans="2:9" s="259" customFormat="1" x14ac:dyDescent="0.2">
      <c r="B45" s="273"/>
      <c r="C45" s="264">
        <v>45420</v>
      </c>
      <c r="D45" s="474"/>
      <c r="E45" s="474"/>
      <c r="F45" s="277"/>
      <c r="G45" s="277"/>
      <c r="H45" s="277"/>
      <c r="I45"/>
    </row>
    <row r="46" spans="2:9" s="259" customFormat="1" x14ac:dyDescent="0.2">
      <c r="B46" s="273"/>
      <c r="C46" s="264">
        <v>45427</v>
      </c>
      <c r="D46" s="474"/>
      <c r="E46" s="474"/>
      <c r="F46" s="277"/>
      <c r="G46" s="277"/>
      <c r="H46" s="277"/>
      <c r="I46" s="266"/>
    </row>
    <row r="47" spans="2:9" x14ac:dyDescent="0.2">
      <c r="B47" s="273"/>
      <c r="C47" s="264">
        <v>45434</v>
      </c>
      <c r="D47" s="474"/>
      <c r="E47" s="474"/>
      <c r="F47" s="277"/>
      <c r="G47" s="277"/>
      <c r="H47" s="277"/>
      <c r="I47" s="97"/>
    </row>
    <row r="48" spans="2:9" x14ac:dyDescent="0.2">
      <c r="B48" s="180"/>
      <c r="C48" s="264">
        <v>45441</v>
      </c>
      <c r="D48" s="474"/>
      <c r="E48" s="474"/>
      <c r="F48" s="277"/>
      <c r="G48" s="277"/>
      <c r="H48" s="277"/>
      <c r="I48" s="259"/>
    </row>
    <row r="49" spans="2:9" s="259" customFormat="1" x14ac:dyDescent="0.2">
      <c r="B49" s="271" t="s">
        <v>82</v>
      </c>
      <c r="C49" s="309">
        <v>45448</v>
      </c>
      <c r="D49" s="474"/>
      <c r="E49" s="474"/>
      <c r="F49" s="278"/>
      <c r="G49" s="278"/>
      <c r="H49" s="278"/>
      <c r="I49"/>
    </row>
    <row r="50" spans="2:9" x14ac:dyDescent="0.2">
      <c r="B50" s="272"/>
      <c r="C50" s="309">
        <v>45455</v>
      </c>
      <c r="D50" s="474"/>
      <c r="E50" s="474"/>
      <c r="F50" s="278"/>
      <c r="G50" s="278"/>
      <c r="H50" s="278"/>
    </row>
    <row r="51" spans="2:9" s="259" customFormat="1" x14ac:dyDescent="0.2">
      <c r="B51" s="272"/>
      <c r="C51" s="309">
        <v>45462</v>
      </c>
      <c r="D51" s="474"/>
      <c r="E51" s="474"/>
      <c r="F51" s="278"/>
      <c r="G51" s="278"/>
      <c r="H51" s="278"/>
      <c r="I51"/>
    </row>
    <row r="52" spans="2:9" x14ac:dyDescent="0.2">
      <c r="B52" s="177"/>
      <c r="C52" s="308">
        <v>45469</v>
      </c>
      <c r="D52" s="475"/>
      <c r="E52" s="475"/>
      <c r="F52" s="278"/>
      <c r="G52" s="278"/>
      <c r="H52" s="278"/>
    </row>
  </sheetData>
  <mergeCells count="2">
    <mergeCell ref="D6:D52"/>
    <mergeCell ref="E6:E52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4C86-5F5D-4AFE-B0C9-2FB47334D8E3}">
  <sheetPr>
    <tabColor rgb="FFCCECFF"/>
    <pageSetUpPr fitToPage="1"/>
  </sheetPr>
  <dimension ref="B1:Q30"/>
  <sheetViews>
    <sheetView showGridLines="0" zoomScale="70" zoomScaleNormal="70" workbookViewId="0">
      <selection activeCell="E25" sqref="E25"/>
    </sheetView>
  </sheetViews>
  <sheetFormatPr baseColWidth="10" defaultColWidth="11.5703125" defaultRowHeight="15" x14ac:dyDescent="0.2"/>
  <cols>
    <col min="1" max="1" width="4.28515625" style="142" customWidth="1"/>
    <col min="2" max="7" width="18.7109375" style="142" customWidth="1"/>
    <col min="8" max="8" width="11.7109375" style="142" customWidth="1"/>
    <col min="9" max="9" width="5" style="142" customWidth="1"/>
    <col min="10" max="14" width="18.7109375" style="142" customWidth="1"/>
    <col min="15" max="16" width="11.5703125" style="142"/>
    <col min="17" max="17" width="41.85546875" style="142" customWidth="1"/>
    <col min="18" max="16384" width="11.5703125" style="142"/>
  </cols>
  <sheetData>
    <row r="1" spans="2:17" ht="36" customHeight="1" x14ac:dyDescent="0.2">
      <c r="B1" s="141" t="s">
        <v>337</v>
      </c>
    </row>
    <row r="2" spans="2:17" ht="36" customHeight="1" x14ac:dyDescent="0.2">
      <c r="B2" s="158">
        <v>44760</v>
      </c>
    </row>
    <row r="3" spans="2:17" ht="21.6" customHeight="1" x14ac:dyDescent="0.2">
      <c r="B3" s="141"/>
    </row>
    <row r="4" spans="2:17" ht="19.149999999999999" customHeight="1" thickBot="1" x14ac:dyDescent="0.25">
      <c r="B4" s="143" t="s">
        <v>168</v>
      </c>
    </row>
    <row r="5" spans="2:17" ht="30.6" customHeight="1" thickTop="1" thickBot="1" x14ac:dyDescent="0.25">
      <c r="B5" s="477" t="s">
        <v>137</v>
      </c>
      <c r="C5" s="478"/>
      <c r="D5" s="478"/>
      <c r="E5" s="478"/>
      <c r="F5" s="478"/>
      <c r="G5" s="479"/>
      <c r="J5" s="144"/>
      <c r="K5" s="145" t="s">
        <v>138</v>
      </c>
      <c r="L5" s="145" t="s">
        <v>139</v>
      </c>
      <c r="M5" s="145" t="s">
        <v>140</v>
      </c>
      <c r="N5" s="145" t="s">
        <v>141</v>
      </c>
    </row>
    <row r="6" spans="2:17" ht="30" customHeight="1" thickTop="1" x14ac:dyDescent="0.2">
      <c r="B6" s="480" t="s">
        <v>186</v>
      </c>
      <c r="C6" s="481"/>
      <c r="D6" s="481"/>
      <c r="E6" s="481"/>
      <c r="F6" s="481"/>
      <c r="G6" s="482"/>
      <c r="J6" s="146" t="s">
        <v>29</v>
      </c>
      <c r="K6" s="496" t="s">
        <v>142</v>
      </c>
      <c r="L6" s="497"/>
      <c r="M6" s="497"/>
      <c r="N6" s="498"/>
    </row>
    <row r="7" spans="2:17" ht="30.6" customHeight="1" thickBot="1" x14ac:dyDescent="0.25">
      <c r="B7" s="483"/>
      <c r="C7" s="484"/>
      <c r="D7" s="484"/>
      <c r="E7" s="484"/>
      <c r="F7" s="484"/>
      <c r="G7" s="485"/>
      <c r="J7" s="146" t="s">
        <v>249</v>
      </c>
      <c r="K7" s="190" t="s">
        <v>93</v>
      </c>
      <c r="L7" s="149" t="s">
        <v>40</v>
      </c>
      <c r="M7" s="189" t="s">
        <v>239</v>
      </c>
      <c r="N7" s="148" t="s">
        <v>143</v>
      </c>
    </row>
    <row r="8" spans="2:17" ht="30.6" customHeight="1" thickTop="1" thickBot="1" x14ac:dyDescent="0.25">
      <c r="B8" s="499" t="s">
        <v>144</v>
      </c>
      <c r="C8" s="500"/>
      <c r="D8" s="500"/>
      <c r="E8" s="500"/>
      <c r="F8" s="500"/>
      <c r="G8" s="501"/>
      <c r="J8" s="146" t="s">
        <v>250</v>
      </c>
      <c r="K8" s="189" t="s">
        <v>240</v>
      </c>
      <c r="L8" s="157" t="s">
        <v>145</v>
      </c>
      <c r="M8" s="190" t="s">
        <v>93</v>
      </c>
      <c r="N8" s="149" t="s">
        <v>40</v>
      </c>
      <c r="O8" s="150"/>
      <c r="P8" s="150"/>
      <c r="Q8" s="150"/>
    </row>
    <row r="9" spans="2:17" ht="30" customHeight="1" thickTop="1" thickBot="1" x14ac:dyDescent="0.25">
      <c r="B9" s="502" t="s">
        <v>185</v>
      </c>
      <c r="C9" s="503"/>
      <c r="D9" s="503"/>
      <c r="E9" s="503"/>
      <c r="F9" s="503"/>
      <c r="G9" s="504"/>
      <c r="J9" s="146" t="s">
        <v>2</v>
      </c>
      <c r="K9" s="489" t="s">
        <v>146</v>
      </c>
      <c r="L9" s="490"/>
      <c r="M9" s="490"/>
      <c r="N9" s="491"/>
    </row>
    <row r="10" spans="2:17" ht="30" customHeight="1" thickTop="1" thickBot="1" x14ac:dyDescent="0.25">
      <c r="B10" s="486" t="s">
        <v>184</v>
      </c>
      <c r="C10" s="487"/>
      <c r="D10" s="487"/>
      <c r="E10" s="487"/>
      <c r="F10" s="487"/>
      <c r="G10" s="488"/>
      <c r="J10" s="146" t="s">
        <v>147</v>
      </c>
      <c r="K10" s="147" t="s">
        <v>93</v>
      </c>
      <c r="L10" s="147" t="s">
        <v>93</v>
      </c>
      <c r="M10" s="147" t="s">
        <v>93</v>
      </c>
      <c r="N10" s="147" t="s">
        <v>93</v>
      </c>
    </row>
    <row r="11" spans="2:17" s="150" customFormat="1" ht="30.6" customHeight="1" thickTop="1" x14ac:dyDescent="0.2">
      <c r="B11" s="151"/>
      <c r="C11" s="151"/>
      <c r="D11" s="151"/>
      <c r="E11" s="151"/>
      <c r="F11" s="151"/>
      <c r="G11" s="151"/>
      <c r="J11" s="146" t="s">
        <v>148</v>
      </c>
      <c r="K11" s="152" t="s">
        <v>93</v>
      </c>
      <c r="L11" s="152" t="s">
        <v>93</v>
      </c>
      <c r="M11" s="152" t="s">
        <v>93</v>
      </c>
      <c r="N11" s="152" t="s">
        <v>93</v>
      </c>
      <c r="O11" s="142"/>
      <c r="P11" s="142"/>
      <c r="Q11" s="142"/>
    </row>
    <row r="12" spans="2:17" ht="30.6" customHeight="1" thickBot="1" x14ac:dyDescent="0.25">
      <c r="B12" s="143" t="s">
        <v>165</v>
      </c>
      <c r="J12" s="143" t="s">
        <v>149</v>
      </c>
    </row>
    <row r="13" spans="2:17" ht="30.6" customHeight="1" x14ac:dyDescent="0.2">
      <c r="B13" s="492" t="s">
        <v>187</v>
      </c>
      <c r="C13" s="493"/>
      <c r="D13" s="493"/>
      <c r="E13" s="493"/>
      <c r="F13" s="493"/>
      <c r="G13" s="507" t="s">
        <v>40</v>
      </c>
      <c r="J13" s="191" t="s">
        <v>241</v>
      </c>
    </row>
    <row r="14" spans="2:17" ht="30.6" customHeight="1" thickBot="1" x14ac:dyDescent="0.25">
      <c r="B14" s="494"/>
      <c r="C14" s="495"/>
      <c r="D14" s="495"/>
      <c r="E14" s="495"/>
      <c r="F14" s="495"/>
      <c r="G14" s="508"/>
      <c r="J14" s="191" t="s">
        <v>243</v>
      </c>
    </row>
    <row r="15" spans="2:17" ht="30.6" customHeight="1" thickTop="1" thickBot="1" x14ac:dyDescent="0.25">
      <c r="B15" s="510" t="s">
        <v>150</v>
      </c>
      <c r="C15" s="511"/>
      <c r="D15" s="511"/>
      <c r="E15" s="511"/>
      <c r="F15" s="511"/>
      <c r="G15" s="508"/>
      <c r="J15" s="191" t="s">
        <v>242</v>
      </c>
    </row>
    <row r="16" spans="2:17" ht="30.6" customHeight="1" thickTop="1" thickBot="1" x14ac:dyDescent="0.25">
      <c r="B16" s="512" t="s">
        <v>183</v>
      </c>
      <c r="C16" s="500"/>
      <c r="D16" s="500"/>
      <c r="E16" s="500"/>
      <c r="F16" s="500"/>
      <c r="G16" s="508"/>
      <c r="J16" s="191" t="s">
        <v>244</v>
      </c>
    </row>
    <row r="17" spans="2:10" ht="30.6" customHeight="1" thickTop="1" thickBot="1" x14ac:dyDescent="0.25">
      <c r="B17" s="513" t="s">
        <v>185</v>
      </c>
      <c r="C17" s="503"/>
      <c r="D17" s="503"/>
      <c r="E17" s="503"/>
      <c r="F17" s="503"/>
      <c r="G17" s="508"/>
      <c r="J17" s="192" t="s">
        <v>248</v>
      </c>
    </row>
    <row r="18" spans="2:10" ht="30.6" customHeight="1" thickTop="1" thickBot="1" x14ac:dyDescent="0.25">
      <c r="B18" s="505" t="s">
        <v>184</v>
      </c>
      <c r="C18" s="506"/>
      <c r="D18" s="506"/>
      <c r="E18" s="506"/>
      <c r="F18" s="506"/>
      <c r="G18" s="509"/>
      <c r="J18" s="192" t="s">
        <v>247</v>
      </c>
    </row>
    <row r="19" spans="2:10" ht="30" customHeight="1" x14ac:dyDescent="0.2">
      <c r="J19" s="191" t="s">
        <v>246</v>
      </c>
    </row>
    <row r="20" spans="2:10" ht="30" customHeight="1" x14ac:dyDescent="0.2">
      <c r="J20" s="191" t="s">
        <v>245</v>
      </c>
    </row>
    <row r="21" spans="2:10" ht="30" customHeight="1" x14ac:dyDescent="0.2">
      <c r="J21" s="153" t="s">
        <v>151</v>
      </c>
    </row>
    <row r="22" spans="2:10" ht="30" customHeight="1" x14ac:dyDescent="0.2"/>
    <row r="23" spans="2:10" ht="30" customHeight="1" x14ac:dyDescent="0.2"/>
    <row r="24" spans="2:10" ht="30" customHeight="1" x14ac:dyDescent="0.2"/>
    <row r="25" spans="2:10" ht="30" customHeight="1" x14ac:dyDescent="0.2"/>
    <row r="26" spans="2:10" ht="30" customHeight="1" x14ac:dyDescent="0.2"/>
    <row r="27" spans="2:10" ht="30" customHeight="1" x14ac:dyDescent="0.2"/>
    <row r="28" spans="2:10" ht="30" customHeight="1" x14ac:dyDescent="0.2"/>
    <row r="29" spans="2:10" ht="30" customHeight="1" x14ac:dyDescent="0.2"/>
    <row r="30" spans="2:10" ht="30" customHeight="1" x14ac:dyDescent="0.2"/>
  </sheetData>
  <mergeCells count="13">
    <mergeCell ref="B18:F18"/>
    <mergeCell ref="G13:G18"/>
    <mergeCell ref="B15:F15"/>
    <mergeCell ref="B16:F16"/>
    <mergeCell ref="B17:F17"/>
    <mergeCell ref="B5:G5"/>
    <mergeCell ref="B6:G7"/>
    <mergeCell ref="B10:G10"/>
    <mergeCell ref="K9:N9"/>
    <mergeCell ref="B13:F14"/>
    <mergeCell ref="K6:N6"/>
    <mergeCell ref="B8:G8"/>
    <mergeCell ref="B9:G9"/>
  </mergeCells>
  <pageMargins left="0.25" right="0.25" top="0.75" bottom="0.75" header="0.3" footer="0.3"/>
  <pageSetup paperSize="8" scale="53" orientation="landscape" r:id="rId1"/>
  <headerFooter>
    <oddFooter>&amp;R_x000D_&amp;1#&amp;"Arial"&amp;10&amp;K000000 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2C03-8689-4109-ADC4-574F4C9A565E}">
  <sheetPr>
    <pageSetUpPr fitToPage="1"/>
  </sheetPr>
  <dimension ref="A1:BB41"/>
  <sheetViews>
    <sheetView showGridLines="0" zoomScale="70" zoomScaleNormal="70" workbookViewId="0">
      <pane ySplit="5" topLeftCell="A6" activePane="bottomLeft" state="frozen"/>
      <selection sqref="A1:AW1"/>
      <selection pane="bottomLeft" activeCell="AL41" sqref="AL41"/>
    </sheetView>
  </sheetViews>
  <sheetFormatPr baseColWidth="10" defaultColWidth="9.140625" defaultRowHeight="14.25" x14ac:dyDescent="0.2"/>
  <cols>
    <col min="1" max="2" width="3.42578125" style="13" customWidth="1"/>
    <col min="3" max="3" width="21.7109375" style="13" customWidth="1"/>
    <col min="4" max="4" width="3.85546875" style="13" customWidth="1"/>
    <col min="5" max="5" width="1.7109375" style="13" customWidth="1"/>
    <col min="6" max="7" width="3.42578125" style="13" customWidth="1"/>
    <col min="8" max="8" width="21.7109375" style="13" customWidth="1"/>
    <col min="9" max="9" width="3.85546875" style="13" customWidth="1"/>
    <col min="10" max="10" width="1.7109375" style="13" customWidth="1"/>
    <col min="11" max="12" width="3.42578125" style="13" customWidth="1"/>
    <col min="13" max="13" width="21.7109375" style="13" customWidth="1"/>
    <col min="14" max="14" width="3.85546875" style="13" customWidth="1"/>
    <col min="15" max="15" width="1.7109375" style="13" customWidth="1"/>
    <col min="16" max="17" width="3.42578125" style="13" customWidth="1"/>
    <col min="18" max="18" width="21.7109375" style="13" customWidth="1"/>
    <col min="19" max="19" width="3.85546875" style="13" customWidth="1"/>
    <col min="20" max="20" width="1.7109375" style="13" customWidth="1"/>
    <col min="21" max="22" width="3.42578125" style="13" customWidth="1"/>
    <col min="23" max="23" width="21.7109375" style="13" customWidth="1"/>
    <col min="24" max="24" width="3.85546875" style="13" customWidth="1"/>
    <col min="25" max="25" width="1.7109375" style="13" customWidth="1"/>
    <col min="26" max="27" width="3.42578125" style="13" customWidth="1"/>
    <col min="28" max="28" width="21.7109375" style="13" customWidth="1"/>
    <col min="29" max="29" width="3.85546875" style="13" customWidth="1"/>
    <col min="30" max="30" width="1.7109375" style="13" customWidth="1"/>
    <col min="31" max="32" width="3.42578125" style="13" customWidth="1"/>
    <col min="33" max="33" width="21.7109375" style="13" customWidth="1"/>
    <col min="34" max="34" width="3.85546875" style="13" customWidth="1"/>
    <col min="35" max="35" width="1.7109375" style="13" customWidth="1"/>
    <col min="36" max="37" width="3.42578125" style="13" customWidth="1"/>
    <col min="38" max="38" width="21.7109375" style="13" customWidth="1"/>
    <col min="39" max="39" width="3.85546875" style="13" customWidth="1"/>
    <col min="40" max="40" width="1.7109375" style="13" customWidth="1"/>
    <col min="41" max="41" width="4.28515625" style="13" customWidth="1"/>
    <col min="42" max="42" width="3.42578125" style="13" customWidth="1"/>
    <col min="43" max="43" width="21.7109375" style="13" customWidth="1"/>
    <col min="44" max="44" width="3.85546875" style="13" customWidth="1"/>
    <col min="45" max="45" width="1.7109375" style="13" customWidth="1"/>
    <col min="46" max="47" width="3.42578125" style="13" customWidth="1"/>
    <col min="48" max="48" width="21.7109375" style="13" customWidth="1"/>
    <col min="49" max="49" width="3.85546875" style="13" customWidth="1"/>
    <col min="50" max="50" width="1.7109375" style="13" customWidth="1"/>
    <col min="51" max="52" width="3.42578125" style="13" customWidth="1"/>
    <col min="53" max="53" width="21.7109375" style="13" customWidth="1"/>
    <col min="54" max="54" width="3.85546875" style="13" customWidth="1"/>
    <col min="55" max="16384" width="9.140625" style="1"/>
  </cols>
  <sheetData>
    <row r="1" spans="1:54" s="200" customFormat="1" ht="23.25" customHeight="1" x14ac:dyDescent="0.2">
      <c r="B1" s="207"/>
      <c r="C1" s="208" t="str">
        <f>Planning!B1</f>
        <v>indice F</v>
      </c>
      <c r="D1" s="207"/>
      <c r="E1" s="368" t="s">
        <v>327</v>
      </c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</row>
    <row r="2" spans="1:54" ht="6.75" customHeight="1" x14ac:dyDescent="0.2"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</row>
    <row r="3" spans="1:54" ht="18" customHeight="1" x14ac:dyDescent="0.2">
      <c r="C3" s="107" t="s">
        <v>22</v>
      </c>
      <c r="H3" s="108" t="s">
        <v>189</v>
      </c>
      <c r="M3" s="109" t="s">
        <v>45</v>
      </c>
      <c r="R3" s="110" t="s">
        <v>120</v>
      </c>
      <c r="W3" s="111" t="s">
        <v>23</v>
      </c>
      <c r="X3" s="106"/>
      <c r="Y3" s="106"/>
      <c r="Z3" s="106"/>
      <c r="AA3" s="106"/>
      <c r="AB3" s="112" t="s">
        <v>46</v>
      </c>
      <c r="AC3" s="106"/>
      <c r="AD3" s="106"/>
      <c r="AE3" s="106"/>
      <c r="AF3" s="106"/>
      <c r="AG3" s="113" t="s">
        <v>24</v>
      </c>
      <c r="AH3" s="106"/>
      <c r="AI3" s="106"/>
      <c r="AJ3" s="106"/>
      <c r="AK3" s="106"/>
      <c r="AL3" s="119" t="s">
        <v>121</v>
      </c>
      <c r="AM3" s="106"/>
      <c r="AN3" s="106"/>
      <c r="AO3" s="106"/>
      <c r="AP3" s="106"/>
      <c r="AQ3" s="133" t="s">
        <v>130</v>
      </c>
      <c r="AR3" s="160" t="s">
        <v>131</v>
      </c>
      <c r="AS3" s="106"/>
      <c r="AT3" s="106"/>
      <c r="AU3" s="106"/>
      <c r="AV3" s="114"/>
      <c r="AW3" s="106"/>
      <c r="AX3" s="106"/>
      <c r="AY3" s="106"/>
      <c r="AZ3" s="106"/>
      <c r="BA3" s="114"/>
      <c r="BB3" s="106"/>
    </row>
    <row r="4" spans="1:54" ht="7.5" customHeight="1" x14ac:dyDescent="0.2">
      <c r="A4" s="115"/>
      <c r="D4" s="116"/>
      <c r="I4" s="116">
        <v>2</v>
      </c>
      <c r="N4" s="116">
        <v>0</v>
      </c>
      <c r="S4" s="116">
        <v>0</v>
      </c>
      <c r="X4" s="116">
        <v>3</v>
      </c>
      <c r="AC4" s="116">
        <v>0</v>
      </c>
      <c r="AE4" s="106"/>
      <c r="AF4" s="106"/>
      <c r="AG4" s="106"/>
      <c r="AH4" s="116">
        <v>0</v>
      </c>
      <c r="AI4" s="106"/>
      <c r="AJ4" s="106"/>
      <c r="AK4" s="106"/>
      <c r="AL4" s="106"/>
      <c r="AM4" s="116">
        <v>5</v>
      </c>
      <c r="AN4" s="106"/>
      <c r="AO4" s="106"/>
      <c r="AP4" s="106"/>
      <c r="AQ4" s="106"/>
      <c r="AR4" s="116">
        <v>7</v>
      </c>
      <c r="AS4" s="106"/>
      <c r="AT4" s="106"/>
      <c r="AU4" s="106"/>
      <c r="AV4" s="106"/>
      <c r="AW4" s="116">
        <v>11</v>
      </c>
      <c r="AX4" s="106"/>
      <c r="AY4" s="106"/>
      <c r="AZ4" s="106"/>
      <c r="BA4" s="106"/>
      <c r="BB4" s="116">
        <v>11</v>
      </c>
    </row>
    <row r="5" spans="1:54" s="3" customFormat="1" ht="21.95" customHeight="1" x14ac:dyDescent="0.2">
      <c r="A5" s="367">
        <v>45170</v>
      </c>
      <c r="B5" s="367"/>
      <c r="C5" s="367"/>
      <c r="D5" s="367"/>
      <c r="E5" s="2"/>
      <c r="F5" s="367">
        <v>45200</v>
      </c>
      <c r="G5" s="367"/>
      <c r="H5" s="367"/>
      <c r="I5" s="367"/>
      <c r="J5" s="2"/>
      <c r="K5" s="367">
        <v>45231</v>
      </c>
      <c r="L5" s="367"/>
      <c r="M5" s="367"/>
      <c r="N5" s="367"/>
      <c r="O5" s="2"/>
      <c r="P5" s="367">
        <v>45261</v>
      </c>
      <c r="Q5" s="367"/>
      <c r="R5" s="367"/>
      <c r="S5" s="367"/>
      <c r="T5" s="2"/>
      <c r="U5" s="367">
        <v>45292</v>
      </c>
      <c r="V5" s="367"/>
      <c r="W5" s="367"/>
      <c r="X5" s="367"/>
      <c r="Y5" s="2"/>
      <c r="Z5" s="367">
        <v>45323</v>
      </c>
      <c r="AA5" s="367"/>
      <c r="AB5" s="367"/>
      <c r="AC5" s="367"/>
      <c r="AD5" s="2"/>
      <c r="AE5" s="367">
        <v>45352</v>
      </c>
      <c r="AF5" s="367"/>
      <c r="AG5" s="367"/>
      <c r="AH5" s="367"/>
      <c r="AI5" s="2"/>
      <c r="AJ5" s="367">
        <v>45383</v>
      </c>
      <c r="AK5" s="367"/>
      <c r="AL5" s="367"/>
      <c r="AM5" s="367"/>
      <c r="AN5" s="2"/>
      <c r="AO5" s="367">
        <v>45413</v>
      </c>
      <c r="AP5" s="367"/>
      <c r="AQ5" s="367"/>
      <c r="AR5" s="367"/>
      <c r="AS5" s="2"/>
      <c r="AT5" s="367">
        <v>45444</v>
      </c>
      <c r="AU5" s="367"/>
      <c r="AV5" s="367"/>
      <c r="AW5" s="367"/>
      <c r="AX5" s="2"/>
      <c r="AY5" s="367">
        <v>45474</v>
      </c>
      <c r="AZ5" s="367"/>
      <c r="BA5" s="367"/>
      <c r="BB5" s="367"/>
    </row>
    <row r="6" spans="1:54" s="7" customFormat="1" ht="21.95" customHeight="1" x14ac:dyDescent="0.2">
      <c r="A6" s="8">
        <v>1</v>
      </c>
      <c r="B6" s="8" t="s">
        <v>193</v>
      </c>
      <c r="C6" s="8"/>
      <c r="D6" s="4" t="s">
        <v>191</v>
      </c>
      <c r="E6" s="5"/>
      <c r="F6" s="8">
        <v>1</v>
      </c>
      <c r="G6" s="12" t="s">
        <v>188</v>
      </c>
      <c r="H6" s="22"/>
      <c r="I6" s="4" t="s">
        <v>191</v>
      </c>
      <c r="J6" s="5"/>
      <c r="K6" s="8">
        <v>1</v>
      </c>
      <c r="L6" s="12" t="s">
        <v>190</v>
      </c>
      <c r="M6" s="111" t="s">
        <v>23</v>
      </c>
      <c r="N6" s="104"/>
      <c r="O6" s="5"/>
      <c r="P6" s="8">
        <v>1</v>
      </c>
      <c r="Q6" s="8" t="s">
        <v>193</v>
      </c>
      <c r="R6" s="8"/>
      <c r="S6" s="105" t="s">
        <v>191</v>
      </c>
      <c r="T6" s="5"/>
      <c r="U6" s="8">
        <v>1</v>
      </c>
      <c r="V6" s="8" t="s">
        <v>194</v>
      </c>
      <c r="W6" s="103" t="s">
        <v>138</v>
      </c>
      <c r="X6" s="104" t="s">
        <v>191</v>
      </c>
      <c r="Y6" s="5"/>
      <c r="Z6" s="8">
        <v>1</v>
      </c>
      <c r="AA6" s="8" t="s">
        <v>192</v>
      </c>
      <c r="AB6" s="326" t="s">
        <v>383</v>
      </c>
      <c r="AC6" s="11" t="s">
        <v>191</v>
      </c>
      <c r="AD6" s="5"/>
      <c r="AE6" s="8">
        <v>1</v>
      </c>
      <c r="AF6" s="8" t="s">
        <v>193</v>
      </c>
      <c r="AG6" s="8"/>
      <c r="AH6" s="11" t="s">
        <v>191</v>
      </c>
      <c r="AI6" s="10"/>
      <c r="AJ6" s="8">
        <v>1</v>
      </c>
      <c r="AK6" s="8" t="s">
        <v>194</v>
      </c>
      <c r="AL6" s="6" t="s">
        <v>26</v>
      </c>
      <c r="AM6" s="11" t="s">
        <v>191</v>
      </c>
      <c r="AN6" s="10">
        <v>27</v>
      </c>
      <c r="AO6" s="8">
        <v>1</v>
      </c>
      <c r="AP6" s="8" t="s">
        <v>190</v>
      </c>
      <c r="AQ6" s="111" t="s">
        <v>23</v>
      </c>
      <c r="AR6" s="11" t="s">
        <v>191</v>
      </c>
      <c r="AS6" s="10"/>
      <c r="AT6" s="8">
        <v>1</v>
      </c>
      <c r="AU6" s="8" t="s">
        <v>195</v>
      </c>
      <c r="AV6" s="22"/>
      <c r="AW6" s="105"/>
      <c r="AX6" s="10"/>
      <c r="AY6" s="8">
        <v>1</v>
      </c>
      <c r="AZ6" s="8" t="s">
        <v>194</v>
      </c>
      <c r="BA6" s="103" t="s">
        <v>322</v>
      </c>
      <c r="BB6" s="11"/>
    </row>
    <row r="7" spans="1:54" s="7" customFormat="1" ht="21.95" customHeight="1" x14ac:dyDescent="0.2">
      <c r="A7" s="8">
        <v>2</v>
      </c>
      <c r="B7" s="8" t="s">
        <v>195</v>
      </c>
      <c r="C7" s="22"/>
      <c r="D7" s="4" t="s">
        <v>191</v>
      </c>
      <c r="E7" s="5"/>
      <c r="F7" s="8">
        <v>2</v>
      </c>
      <c r="G7" s="12" t="s">
        <v>194</v>
      </c>
      <c r="H7" s="172" t="s">
        <v>216</v>
      </c>
      <c r="I7" s="4" t="s">
        <v>191</v>
      </c>
      <c r="J7" s="5"/>
      <c r="K7" s="8">
        <v>2</v>
      </c>
      <c r="L7" s="12" t="s">
        <v>192</v>
      </c>
      <c r="M7" s="326" t="s">
        <v>378</v>
      </c>
      <c r="N7" s="104" t="s">
        <v>191</v>
      </c>
      <c r="O7" s="5"/>
      <c r="P7" s="8">
        <v>2</v>
      </c>
      <c r="Q7" s="8" t="s">
        <v>195</v>
      </c>
      <c r="R7" s="22"/>
      <c r="S7" s="4" t="s">
        <v>191</v>
      </c>
      <c r="T7" s="5"/>
      <c r="U7" s="8">
        <v>2</v>
      </c>
      <c r="V7" s="8" t="s">
        <v>190</v>
      </c>
      <c r="W7" s="103" t="s">
        <v>191</v>
      </c>
      <c r="X7" s="104" t="s">
        <v>191</v>
      </c>
      <c r="Y7" s="5"/>
      <c r="Z7" s="8">
        <v>2</v>
      </c>
      <c r="AA7" s="8" t="s">
        <v>193</v>
      </c>
      <c r="AB7" s="8"/>
      <c r="AC7" s="11" t="s">
        <v>191</v>
      </c>
      <c r="AD7" s="5"/>
      <c r="AE7" s="8">
        <v>2</v>
      </c>
      <c r="AF7" s="8" t="s">
        <v>195</v>
      </c>
      <c r="AG7" s="22"/>
      <c r="AH7" s="11" t="s">
        <v>191</v>
      </c>
      <c r="AI7" s="10"/>
      <c r="AJ7" s="8">
        <v>2</v>
      </c>
      <c r="AK7" s="8" t="s">
        <v>190</v>
      </c>
      <c r="AL7" s="8"/>
      <c r="AM7" s="11" t="s">
        <v>191</v>
      </c>
      <c r="AN7" s="10"/>
      <c r="AO7" s="8">
        <v>2</v>
      </c>
      <c r="AP7" s="8" t="s">
        <v>192</v>
      </c>
      <c r="AQ7" s="326" t="s">
        <v>389</v>
      </c>
      <c r="AR7" s="11" t="s">
        <v>191</v>
      </c>
      <c r="AS7" s="10"/>
      <c r="AT7" s="8">
        <v>2</v>
      </c>
      <c r="AU7" s="8" t="s">
        <v>188</v>
      </c>
      <c r="AV7" s="22"/>
      <c r="AW7" s="105" t="s">
        <v>191</v>
      </c>
      <c r="AX7" s="10"/>
      <c r="AY7" s="8">
        <v>2</v>
      </c>
      <c r="AZ7" s="8" t="s">
        <v>190</v>
      </c>
      <c r="BA7" s="8"/>
      <c r="BB7" s="11"/>
    </row>
    <row r="8" spans="1:54" s="7" customFormat="1" ht="21.95" customHeight="1" x14ac:dyDescent="0.2">
      <c r="A8" s="8">
        <v>3</v>
      </c>
      <c r="B8" s="8" t="s">
        <v>188</v>
      </c>
      <c r="C8" s="22"/>
      <c r="D8" s="4" t="s">
        <v>191</v>
      </c>
      <c r="E8" s="5"/>
      <c r="F8" s="8">
        <v>3</v>
      </c>
      <c r="G8" s="12" t="s">
        <v>190</v>
      </c>
      <c r="H8" s="103" t="s">
        <v>191</v>
      </c>
      <c r="I8" s="4" t="s">
        <v>191</v>
      </c>
      <c r="J8" s="5"/>
      <c r="K8" s="8">
        <v>3</v>
      </c>
      <c r="L8" s="12" t="s">
        <v>193</v>
      </c>
      <c r="M8" s="8"/>
      <c r="N8" s="104" t="s">
        <v>191</v>
      </c>
      <c r="O8" s="5"/>
      <c r="P8" s="8">
        <v>3</v>
      </c>
      <c r="Q8" s="8" t="s">
        <v>188</v>
      </c>
      <c r="R8" s="22"/>
      <c r="S8" s="4" t="s">
        <v>191</v>
      </c>
      <c r="T8" s="5"/>
      <c r="U8" s="8">
        <v>3</v>
      </c>
      <c r="V8" s="8" t="s">
        <v>190</v>
      </c>
      <c r="W8" s="111" t="s">
        <v>23</v>
      </c>
      <c r="X8" s="104" t="s">
        <v>191</v>
      </c>
      <c r="Y8" s="5"/>
      <c r="Z8" s="8">
        <v>3</v>
      </c>
      <c r="AA8" s="8" t="s">
        <v>195</v>
      </c>
      <c r="AB8" s="22"/>
      <c r="AC8" s="11" t="s">
        <v>191</v>
      </c>
      <c r="AD8" s="5"/>
      <c r="AE8" s="8">
        <v>3</v>
      </c>
      <c r="AF8" s="8" t="s">
        <v>188</v>
      </c>
      <c r="AG8" s="22"/>
      <c r="AH8" s="11" t="s">
        <v>191</v>
      </c>
      <c r="AI8" s="10"/>
      <c r="AJ8" s="8">
        <v>3</v>
      </c>
      <c r="AK8" s="8" t="s">
        <v>190</v>
      </c>
      <c r="AL8" s="23"/>
      <c r="AM8" s="4">
        <v>24</v>
      </c>
      <c r="AN8" s="10"/>
      <c r="AO8" s="8">
        <v>3</v>
      </c>
      <c r="AP8" s="8" t="s">
        <v>193</v>
      </c>
      <c r="AQ8" s="8"/>
      <c r="AR8" s="11" t="s">
        <v>191</v>
      </c>
      <c r="AS8" s="10"/>
      <c r="AT8" s="8">
        <v>3</v>
      </c>
      <c r="AU8" s="8" t="s">
        <v>194</v>
      </c>
      <c r="AV8" s="103" t="s">
        <v>254</v>
      </c>
      <c r="AW8" s="11" t="s">
        <v>191</v>
      </c>
      <c r="AX8" s="10"/>
      <c r="AY8" s="8">
        <v>3</v>
      </c>
      <c r="AZ8" s="8" t="s">
        <v>190</v>
      </c>
      <c r="BA8" s="8"/>
      <c r="BB8" s="4"/>
    </row>
    <row r="9" spans="1:54" s="7" customFormat="1" ht="21.95" customHeight="1" x14ac:dyDescent="0.2">
      <c r="A9" s="8">
        <v>4</v>
      </c>
      <c r="B9" s="8" t="s">
        <v>194</v>
      </c>
      <c r="C9" s="103" t="s">
        <v>251</v>
      </c>
      <c r="D9" s="4" t="s">
        <v>191</v>
      </c>
      <c r="E9" s="5"/>
      <c r="F9" s="8">
        <v>4</v>
      </c>
      <c r="G9" s="12" t="s">
        <v>190</v>
      </c>
      <c r="H9" s="187" t="s">
        <v>347</v>
      </c>
      <c r="I9" s="105">
        <v>4</v>
      </c>
      <c r="J9" s="5"/>
      <c r="K9" s="8">
        <v>4</v>
      </c>
      <c r="L9" s="12" t="s">
        <v>195</v>
      </c>
      <c r="M9" s="22"/>
      <c r="N9" s="104" t="s">
        <v>191</v>
      </c>
      <c r="O9" s="5"/>
      <c r="P9" s="8">
        <v>4</v>
      </c>
      <c r="Q9" s="8" t="s">
        <v>194</v>
      </c>
      <c r="R9" s="103" t="s">
        <v>220</v>
      </c>
      <c r="S9" s="4" t="s">
        <v>191</v>
      </c>
      <c r="T9" s="5"/>
      <c r="U9" s="8">
        <v>4</v>
      </c>
      <c r="V9" s="8" t="s">
        <v>192</v>
      </c>
      <c r="W9" s="8"/>
      <c r="X9" s="104" t="s">
        <v>191</v>
      </c>
      <c r="Y9" s="5"/>
      <c r="Z9" s="8">
        <v>4</v>
      </c>
      <c r="AA9" s="8" t="s">
        <v>188</v>
      </c>
      <c r="AB9" s="22"/>
      <c r="AC9" s="11" t="s">
        <v>191</v>
      </c>
      <c r="AD9" s="5"/>
      <c r="AE9" s="8">
        <v>4</v>
      </c>
      <c r="AF9" s="8" t="s">
        <v>194</v>
      </c>
      <c r="AG9" s="103" t="s">
        <v>201</v>
      </c>
      <c r="AH9" s="11" t="s">
        <v>191</v>
      </c>
      <c r="AI9" s="10"/>
      <c r="AJ9" s="8">
        <v>4</v>
      </c>
      <c r="AK9" s="8" t="s">
        <v>192</v>
      </c>
      <c r="AL9" s="326" t="s">
        <v>387</v>
      </c>
      <c r="AM9" s="11" t="s">
        <v>191</v>
      </c>
      <c r="AN9" s="10"/>
      <c r="AO9" s="8">
        <v>4</v>
      </c>
      <c r="AP9" s="8" t="s">
        <v>195</v>
      </c>
      <c r="AQ9" s="22"/>
      <c r="AR9" s="11" t="s">
        <v>191</v>
      </c>
      <c r="AS9" s="10"/>
      <c r="AT9" s="8">
        <v>4</v>
      </c>
      <c r="AU9" s="8" t="s">
        <v>190</v>
      </c>
      <c r="AV9" s="8"/>
      <c r="AW9" s="11" t="s">
        <v>191</v>
      </c>
      <c r="AX9" s="10"/>
      <c r="AY9" s="8">
        <v>4</v>
      </c>
      <c r="AZ9" s="8" t="s">
        <v>192</v>
      </c>
      <c r="BA9" s="8"/>
      <c r="BB9" s="11"/>
    </row>
    <row r="10" spans="1:54" s="7" customFormat="1" ht="21.95" customHeight="1" x14ac:dyDescent="0.2">
      <c r="A10" s="8">
        <v>5</v>
      </c>
      <c r="B10" s="8" t="s">
        <v>190</v>
      </c>
      <c r="C10" s="103" t="s">
        <v>191</v>
      </c>
      <c r="D10" s="4" t="s">
        <v>191</v>
      </c>
      <c r="E10" s="5"/>
      <c r="F10" s="8">
        <v>5</v>
      </c>
      <c r="G10" s="12" t="s">
        <v>192</v>
      </c>
      <c r="H10" s="8"/>
      <c r="I10" s="4" t="s">
        <v>191</v>
      </c>
      <c r="J10" s="5"/>
      <c r="K10" s="8">
        <v>5</v>
      </c>
      <c r="L10" s="12" t="s">
        <v>188</v>
      </c>
      <c r="M10" s="22"/>
      <c r="N10" s="104" t="s">
        <v>191</v>
      </c>
      <c r="O10" s="5"/>
      <c r="P10" s="8">
        <v>5</v>
      </c>
      <c r="Q10" s="8" t="s">
        <v>190</v>
      </c>
      <c r="R10" s="103" t="s">
        <v>191</v>
      </c>
      <c r="S10" s="4" t="s">
        <v>191</v>
      </c>
      <c r="T10" s="5"/>
      <c r="U10" s="8">
        <v>5</v>
      </c>
      <c r="V10" s="8" t="s">
        <v>193</v>
      </c>
      <c r="W10" s="173"/>
      <c r="X10" s="104" t="s">
        <v>191</v>
      </c>
      <c r="Y10" s="5"/>
      <c r="Z10" s="8">
        <v>5</v>
      </c>
      <c r="AA10" s="8" t="s">
        <v>194</v>
      </c>
      <c r="AB10" s="103" t="s">
        <v>200</v>
      </c>
      <c r="AC10" s="11" t="s">
        <v>191</v>
      </c>
      <c r="AD10" s="5"/>
      <c r="AE10" s="8">
        <v>5</v>
      </c>
      <c r="AF10" s="8" t="s">
        <v>190</v>
      </c>
      <c r="AG10" s="8"/>
      <c r="AH10" s="11" t="s">
        <v>191</v>
      </c>
      <c r="AI10" s="10"/>
      <c r="AJ10" s="8">
        <v>5</v>
      </c>
      <c r="AK10" s="8" t="s">
        <v>193</v>
      </c>
      <c r="AL10" s="8"/>
      <c r="AM10" s="11" t="s">
        <v>191</v>
      </c>
      <c r="AN10" s="10"/>
      <c r="AO10" s="8">
        <v>5</v>
      </c>
      <c r="AP10" s="8" t="s">
        <v>188</v>
      </c>
      <c r="AQ10" s="22"/>
      <c r="AR10" s="11" t="s">
        <v>191</v>
      </c>
      <c r="AS10" s="10"/>
      <c r="AT10" s="8">
        <v>5</v>
      </c>
      <c r="AU10" s="8" t="s">
        <v>190</v>
      </c>
      <c r="AV10" s="23"/>
      <c r="AW10" s="11">
        <v>29</v>
      </c>
      <c r="AX10" s="10"/>
      <c r="AY10" s="8">
        <v>5</v>
      </c>
      <c r="AZ10" s="8" t="s">
        <v>193</v>
      </c>
      <c r="BA10" s="8"/>
      <c r="BB10" s="11"/>
    </row>
    <row r="11" spans="1:54" s="7" customFormat="1" ht="21.95" customHeight="1" x14ac:dyDescent="0.2">
      <c r="A11" s="8">
        <v>6</v>
      </c>
      <c r="B11" s="8" t="s">
        <v>190</v>
      </c>
      <c r="C11" s="181" t="s">
        <v>47</v>
      </c>
      <c r="D11" s="4"/>
      <c r="E11" s="5"/>
      <c r="F11" s="8">
        <v>6</v>
      </c>
      <c r="G11" s="12" t="s">
        <v>193</v>
      </c>
      <c r="H11" s="8"/>
      <c r="I11" s="4" t="s">
        <v>191</v>
      </c>
      <c r="J11" s="5"/>
      <c r="K11" s="8">
        <v>6</v>
      </c>
      <c r="L11" s="12" t="s">
        <v>194</v>
      </c>
      <c r="M11" s="103" t="s">
        <v>219</v>
      </c>
      <c r="N11" s="4" t="s">
        <v>191</v>
      </c>
      <c r="O11" s="5"/>
      <c r="P11" s="8">
        <v>6</v>
      </c>
      <c r="Q11" s="8" t="s">
        <v>190</v>
      </c>
      <c r="R11" s="23"/>
      <c r="S11" s="4">
        <v>11</v>
      </c>
      <c r="T11" s="5"/>
      <c r="U11" s="8">
        <v>6</v>
      </c>
      <c r="V11" s="8" t="s">
        <v>195</v>
      </c>
      <c r="W11" s="174"/>
      <c r="X11" s="104" t="s">
        <v>191</v>
      </c>
      <c r="Y11" s="5"/>
      <c r="Z11" s="8">
        <v>6</v>
      </c>
      <c r="AA11" s="8" t="s">
        <v>190</v>
      </c>
      <c r="AB11" s="8"/>
      <c r="AC11" s="11" t="s">
        <v>191</v>
      </c>
      <c r="AD11" s="5"/>
      <c r="AE11" s="8">
        <v>6</v>
      </c>
      <c r="AF11" s="8" t="s">
        <v>190</v>
      </c>
      <c r="AG11" s="23"/>
      <c r="AH11" s="11">
        <v>20</v>
      </c>
      <c r="AI11" s="10"/>
      <c r="AJ11" s="8">
        <v>6</v>
      </c>
      <c r="AK11" s="8" t="s">
        <v>195</v>
      </c>
      <c r="AL11" s="22"/>
      <c r="AM11" s="104" t="s">
        <v>191</v>
      </c>
      <c r="AN11" s="10"/>
      <c r="AO11" s="8">
        <v>6</v>
      </c>
      <c r="AP11" s="8" t="s">
        <v>194</v>
      </c>
      <c r="AQ11" s="103" t="s">
        <v>333</v>
      </c>
      <c r="AR11" s="11" t="s">
        <v>191</v>
      </c>
      <c r="AS11" s="10"/>
      <c r="AT11" s="8">
        <v>6</v>
      </c>
      <c r="AU11" s="8" t="s">
        <v>192</v>
      </c>
      <c r="AV11" s="8"/>
      <c r="AW11" s="11" t="s">
        <v>191</v>
      </c>
      <c r="AX11" s="10"/>
      <c r="AY11" s="8">
        <v>6</v>
      </c>
      <c r="AZ11" s="8" t="s">
        <v>195</v>
      </c>
      <c r="BA11" s="22"/>
      <c r="BB11" s="104"/>
    </row>
    <row r="12" spans="1:54" s="7" customFormat="1" ht="21.95" customHeight="1" x14ac:dyDescent="0.2">
      <c r="A12" s="8">
        <v>7</v>
      </c>
      <c r="B12" s="8" t="s">
        <v>192</v>
      </c>
      <c r="C12" s="8"/>
      <c r="D12" s="105" t="s">
        <v>191</v>
      </c>
      <c r="E12" s="5"/>
      <c r="F12" s="8">
        <v>7</v>
      </c>
      <c r="G12" s="12" t="s">
        <v>195</v>
      </c>
      <c r="H12" s="22"/>
      <c r="I12" s="4" t="s">
        <v>191</v>
      </c>
      <c r="J12" s="5"/>
      <c r="K12" s="8">
        <v>7</v>
      </c>
      <c r="L12" s="12" t="s">
        <v>190</v>
      </c>
      <c r="M12" s="103"/>
      <c r="N12" s="4" t="s">
        <v>191</v>
      </c>
      <c r="O12" s="5"/>
      <c r="P12" s="8">
        <v>7</v>
      </c>
      <c r="Q12" s="8" t="s">
        <v>192</v>
      </c>
      <c r="R12" s="326" t="s">
        <v>380</v>
      </c>
      <c r="S12" s="4" t="s">
        <v>191</v>
      </c>
      <c r="T12" s="5"/>
      <c r="U12" s="8">
        <v>7</v>
      </c>
      <c r="V12" s="8" t="s">
        <v>188</v>
      </c>
      <c r="W12" s="174"/>
      <c r="X12" s="104" t="s">
        <v>191</v>
      </c>
      <c r="Y12" s="5"/>
      <c r="Z12" s="8">
        <v>7</v>
      </c>
      <c r="AA12" s="8" t="s">
        <v>190</v>
      </c>
      <c r="AB12" s="23"/>
      <c r="AC12" s="11">
        <v>18</v>
      </c>
      <c r="AD12" s="5"/>
      <c r="AE12" s="8">
        <v>7</v>
      </c>
      <c r="AF12" s="8" t="s">
        <v>192</v>
      </c>
      <c r="AG12" s="8"/>
      <c r="AH12" s="11" t="s">
        <v>191</v>
      </c>
      <c r="AI12" s="10"/>
      <c r="AJ12" s="8">
        <v>7</v>
      </c>
      <c r="AK12" s="8" t="s">
        <v>188</v>
      </c>
      <c r="AL12" s="22"/>
      <c r="AM12" s="104" t="s">
        <v>191</v>
      </c>
      <c r="AN12" s="10"/>
      <c r="AO12" s="8">
        <v>7</v>
      </c>
      <c r="AP12" s="8" t="s">
        <v>190</v>
      </c>
      <c r="AQ12" s="8"/>
      <c r="AR12" s="4" t="s">
        <v>191</v>
      </c>
      <c r="AS12" s="10"/>
      <c r="AT12" s="8">
        <v>7</v>
      </c>
      <c r="AU12" s="8" t="s">
        <v>193</v>
      </c>
      <c r="AV12" s="8"/>
      <c r="AW12" s="11" t="s">
        <v>191</v>
      </c>
      <c r="AX12" s="10"/>
      <c r="AY12" s="8">
        <v>7</v>
      </c>
      <c r="AZ12" s="8" t="s">
        <v>188</v>
      </c>
      <c r="BA12" s="22"/>
      <c r="BB12" s="104"/>
    </row>
    <row r="13" spans="1:54" s="7" customFormat="1" ht="21.95" customHeight="1" x14ac:dyDescent="0.2">
      <c r="A13" s="8">
        <v>8</v>
      </c>
      <c r="B13" s="8" t="s">
        <v>193</v>
      </c>
      <c r="C13" s="8"/>
      <c r="D13" s="4" t="s">
        <v>191</v>
      </c>
      <c r="E13" s="5"/>
      <c r="F13" s="8">
        <v>8</v>
      </c>
      <c r="G13" s="12" t="s">
        <v>188</v>
      </c>
      <c r="H13" s="22"/>
      <c r="I13" s="4" t="s">
        <v>191</v>
      </c>
      <c r="J13" s="5"/>
      <c r="K13" s="8">
        <v>8</v>
      </c>
      <c r="L13" s="12" t="s">
        <v>190</v>
      </c>
      <c r="M13" s="187"/>
      <c r="N13" s="4">
        <v>7</v>
      </c>
      <c r="O13" s="5"/>
      <c r="P13" s="8">
        <v>8</v>
      </c>
      <c r="Q13" s="8" t="s">
        <v>193</v>
      </c>
      <c r="R13" s="8"/>
      <c r="S13" s="105" t="s">
        <v>191</v>
      </c>
      <c r="T13" s="5"/>
      <c r="U13" s="8">
        <v>8</v>
      </c>
      <c r="V13" s="8" t="s">
        <v>194</v>
      </c>
      <c r="W13" s="103" t="s">
        <v>329</v>
      </c>
      <c r="X13" s="11" t="s">
        <v>191</v>
      </c>
      <c r="Y13" s="5"/>
      <c r="Z13" s="8">
        <v>8</v>
      </c>
      <c r="AA13" s="8" t="s">
        <v>192</v>
      </c>
      <c r="AB13" s="326" t="s">
        <v>502</v>
      </c>
      <c r="AC13" s="11" t="s">
        <v>191</v>
      </c>
      <c r="AD13" s="5"/>
      <c r="AE13" s="8">
        <v>8</v>
      </c>
      <c r="AF13" s="8" t="s">
        <v>193</v>
      </c>
      <c r="AG13" s="173"/>
      <c r="AH13" s="11" t="s">
        <v>191</v>
      </c>
      <c r="AI13" s="10"/>
      <c r="AJ13" s="8">
        <v>8</v>
      </c>
      <c r="AK13" s="8" t="s">
        <v>194</v>
      </c>
      <c r="AL13" s="103" t="s">
        <v>332</v>
      </c>
      <c r="AM13" s="104" t="s">
        <v>191</v>
      </c>
      <c r="AN13" s="10"/>
      <c r="AO13" s="8">
        <v>8</v>
      </c>
      <c r="AP13" s="8" t="s">
        <v>190</v>
      </c>
      <c r="AQ13" s="111" t="s">
        <v>23</v>
      </c>
      <c r="AR13" s="4"/>
      <c r="AS13" s="10"/>
      <c r="AT13" s="8">
        <v>8</v>
      </c>
      <c r="AU13" s="8" t="s">
        <v>195</v>
      </c>
      <c r="AV13" s="22"/>
      <c r="AW13" s="105" t="s">
        <v>191</v>
      </c>
      <c r="AX13" s="10"/>
      <c r="AY13" s="8">
        <v>8</v>
      </c>
      <c r="AZ13" s="8" t="s">
        <v>194</v>
      </c>
      <c r="BA13" s="103" t="s">
        <v>323</v>
      </c>
      <c r="BB13" s="104"/>
    </row>
    <row r="14" spans="1:54" s="7" customFormat="1" ht="21.95" customHeight="1" x14ac:dyDescent="0.2">
      <c r="A14" s="8">
        <v>9</v>
      </c>
      <c r="B14" s="8" t="s">
        <v>195</v>
      </c>
      <c r="C14" s="22"/>
      <c r="D14" s="4" t="s">
        <v>191</v>
      </c>
      <c r="E14" s="5"/>
      <c r="F14" s="8">
        <v>9</v>
      </c>
      <c r="G14" s="12" t="s">
        <v>194</v>
      </c>
      <c r="H14" s="103" t="s">
        <v>197</v>
      </c>
      <c r="I14" s="4" t="s">
        <v>191</v>
      </c>
      <c r="J14" s="5"/>
      <c r="K14" s="8">
        <v>9</v>
      </c>
      <c r="L14" s="12" t="s">
        <v>192</v>
      </c>
      <c r="M14" s="103"/>
      <c r="N14" s="4" t="s">
        <v>191</v>
      </c>
      <c r="O14" s="5"/>
      <c r="P14" s="8">
        <v>9</v>
      </c>
      <c r="Q14" s="8" t="s">
        <v>195</v>
      </c>
      <c r="R14" s="22"/>
      <c r="S14" s="4" t="s">
        <v>191</v>
      </c>
      <c r="T14" s="5"/>
      <c r="U14" s="8">
        <v>9</v>
      </c>
      <c r="V14" s="8" t="s">
        <v>190</v>
      </c>
      <c r="W14" s="103" t="s">
        <v>191</v>
      </c>
      <c r="X14" s="11" t="s">
        <v>191</v>
      </c>
      <c r="Y14" s="5"/>
      <c r="Z14" s="8">
        <v>9</v>
      </c>
      <c r="AA14" s="8" t="s">
        <v>193</v>
      </c>
      <c r="AB14" s="8"/>
      <c r="AC14" s="11" t="s">
        <v>191</v>
      </c>
      <c r="AD14" s="5"/>
      <c r="AE14" s="8">
        <v>9</v>
      </c>
      <c r="AF14" s="8" t="s">
        <v>195</v>
      </c>
      <c r="AG14" s="174"/>
      <c r="AH14" s="105" t="s">
        <v>191</v>
      </c>
      <c r="AI14" s="10"/>
      <c r="AJ14" s="8">
        <v>9</v>
      </c>
      <c r="AK14" s="8" t="s">
        <v>190</v>
      </c>
      <c r="AL14" s="8"/>
      <c r="AM14" s="104" t="s">
        <v>191</v>
      </c>
      <c r="AN14" s="10"/>
      <c r="AO14" s="8">
        <v>9</v>
      </c>
      <c r="AP14" s="8" t="s">
        <v>192</v>
      </c>
      <c r="AQ14" s="118" t="s">
        <v>119</v>
      </c>
      <c r="AR14" s="4" t="s">
        <v>191</v>
      </c>
      <c r="AS14" s="10"/>
      <c r="AT14" s="8">
        <v>9</v>
      </c>
      <c r="AU14" s="8" t="s">
        <v>188</v>
      </c>
      <c r="AV14" s="22"/>
      <c r="AW14" s="105" t="s">
        <v>191</v>
      </c>
      <c r="AX14" s="10"/>
      <c r="AY14" s="8">
        <v>9</v>
      </c>
      <c r="AZ14" s="8" t="s">
        <v>190</v>
      </c>
      <c r="BA14" s="8"/>
      <c r="BB14" s="104"/>
    </row>
    <row r="15" spans="1:54" s="7" customFormat="1" ht="21.95" customHeight="1" x14ac:dyDescent="0.2">
      <c r="A15" s="8">
        <v>10</v>
      </c>
      <c r="B15" s="8" t="s">
        <v>188</v>
      </c>
      <c r="C15" s="22"/>
      <c r="D15" s="4" t="s">
        <v>191</v>
      </c>
      <c r="E15" s="5"/>
      <c r="F15" s="8">
        <v>10</v>
      </c>
      <c r="G15" s="12" t="s">
        <v>190</v>
      </c>
      <c r="H15" s="8"/>
      <c r="I15" s="4" t="s">
        <v>191</v>
      </c>
      <c r="J15" s="5"/>
      <c r="K15" s="8">
        <v>10</v>
      </c>
      <c r="L15" s="12" t="s">
        <v>193</v>
      </c>
      <c r="M15" s="103"/>
      <c r="N15" s="4" t="s">
        <v>191</v>
      </c>
      <c r="O15" s="5"/>
      <c r="P15" s="8">
        <v>10</v>
      </c>
      <c r="Q15" s="8" t="s">
        <v>188</v>
      </c>
      <c r="R15" s="22"/>
      <c r="S15" s="4" t="s">
        <v>191</v>
      </c>
      <c r="T15" s="5"/>
      <c r="U15" s="8">
        <v>10</v>
      </c>
      <c r="V15" s="8" t="s">
        <v>190</v>
      </c>
      <c r="W15" s="23"/>
      <c r="X15" s="11">
        <v>14</v>
      </c>
      <c r="Y15" s="5"/>
      <c r="Z15" s="8">
        <v>10</v>
      </c>
      <c r="AA15" s="8" t="s">
        <v>195</v>
      </c>
      <c r="AB15" s="22"/>
      <c r="AC15" s="104" t="s">
        <v>191</v>
      </c>
      <c r="AD15" s="5"/>
      <c r="AE15" s="8">
        <v>10</v>
      </c>
      <c r="AF15" s="8" t="s">
        <v>188</v>
      </c>
      <c r="AG15" s="22"/>
      <c r="AH15" s="11" t="s">
        <v>191</v>
      </c>
      <c r="AI15" s="10"/>
      <c r="AJ15" s="8">
        <v>10</v>
      </c>
      <c r="AK15" s="8" t="s">
        <v>190</v>
      </c>
      <c r="AL15" s="111" t="s">
        <v>23</v>
      </c>
      <c r="AM15" s="104" t="s">
        <v>191</v>
      </c>
      <c r="AN15" s="10"/>
      <c r="AO15" s="8">
        <v>10</v>
      </c>
      <c r="AP15" s="8" t="s">
        <v>193</v>
      </c>
      <c r="AQ15" s="8"/>
      <c r="AR15" s="4" t="s">
        <v>191</v>
      </c>
      <c r="AS15" s="10"/>
      <c r="AT15" s="8">
        <v>10</v>
      </c>
      <c r="AU15" s="8" t="s">
        <v>194</v>
      </c>
      <c r="AV15" s="103" t="s">
        <v>206</v>
      </c>
      <c r="AW15" s="11" t="s">
        <v>191</v>
      </c>
      <c r="AX15" s="10"/>
      <c r="AY15" s="8">
        <v>10</v>
      </c>
      <c r="AZ15" s="8" t="s">
        <v>190</v>
      </c>
      <c r="BA15" s="8"/>
      <c r="BB15" s="104"/>
    </row>
    <row r="16" spans="1:54" s="7" customFormat="1" ht="21.95" customHeight="1" x14ac:dyDescent="0.2">
      <c r="A16" s="8">
        <v>11</v>
      </c>
      <c r="B16" s="8" t="s">
        <v>194</v>
      </c>
      <c r="C16" s="103" t="s">
        <v>198</v>
      </c>
      <c r="D16" s="4" t="s">
        <v>191</v>
      </c>
      <c r="E16" s="5"/>
      <c r="F16" s="8">
        <v>11</v>
      </c>
      <c r="G16" s="12" t="s">
        <v>190</v>
      </c>
      <c r="H16" s="187" t="s">
        <v>347</v>
      </c>
      <c r="I16" s="4">
        <v>5</v>
      </c>
      <c r="J16" s="5"/>
      <c r="K16" s="8">
        <v>11</v>
      </c>
      <c r="L16" s="12" t="s">
        <v>195</v>
      </c>
      <c r="M16" s="6" t="s">
        <v>25</v>
      </c>
      <c r="N16" s="4" t="s">
        <v>191</v>
      </c>
      <c r="O16" s="5"/>
      <c r="P16" s="8">
        <v>11</v>
      </c>
      <c r="Q16" s="8" t="s">
        <v>194</v>
      </c>
      <c r="R16" s="103" t="s">
        <v>199</v>
      </c>
      <c r="S16" s="4" t="s">
        <v>191</v>
      </c>
      <c r="T16" s="5"/>
      <c r="U16" s="8">
        <v>11</v>
      </c>
      <c r="V16" s="8" t="s">
        <v>192</v>
      </c>
      <c r="W16" s="310" t="s">
        <v>330</v>
      </c>
      <c r="X16" s="11" t="s">
        <v>191</v>
      </c>
      <c r="Y16" s="5"/>
      <c r="Z16" s="8">
        <v>11</v>
      </c>
      <c r="AA16" s="8" t="s">
        <v>188</v>
      </c>
      <c r="AB16" s="22"/>
      <c r="AC16" s="104" t="s">
        <v>191</v>
      </c>
      <c r="AD16" s="5"/>
      <c r="AE16" s="8">
        <v>11</v>
      </c>
      <c r="AF16" s="8" t="s">
        <v>194</v>
      </c>
      <c r="AG16" s="103" t="s">
        <v>252</v>
      </c>
      <c r="AH16" s="11" t="s">
        <v>191</v>
      </c>
      <c r="AI16" s="10"/>
      <c r="AJ16" s="8">
        <v>11</v>
      </c>
      <c r="AK16" s="8" t="s">
        <v>192</v>
      </c>
      <c r="AL16" s="8"/>
      <c r="AM16" s="104" t="s">
        <v>191</v>
      </c>
      <c r="AN16" s="10"/>
      <c r="AO16" s="8">
        <v>11</v>
      </c>
      <c r="AP16" s="8" t="s">
        <v>195</v>
      </c>
      <c r="AQ16" s="22"/>
      <c r="AR16" s="105" t="s">
        <v>191</v>
      </c>
      <c r="AS16" s="10"/>
      <c r="AT16" s="8">
        <v>11</v>
      </c>
      <c r="AU16" s="8" t="s">
        <v>190</v>
      </c>
      <c r="AV16" s="8"/>
      <c r="AW16" s="11" t="s">
        <v>191</v>
      </c>
      <c r="AX16" s="10"/>
      <c r="AY16" s="8">
        <v>11</v>
      </c>
      <c r="AZ16" s="8" t="s">
        <v>192</v>
      </c>
      <c r="BA16" s="8"/>
      <c r="BB16" s="104"/>
    </row>
    <row r="17" spans="1:54" s="7" customFormat="1" ht="21.95" customHeight="1" x14ac:dyDescent="0.2">
      <c r="A17" s="8">
        <v>12</v>
      </c>
      <c r="B17" s="8" t="s">
        <v>190</v>
      </c>
      <c r="C17" s="103" t="s">
        <v>191</v>
      </c>
      <c r="D17" s="105" t="s">
        <v>191</v>
      </c>
      <c r="E17" s="5"/>
      <c r="F17" s="8">
        <v>12</v>
      </c>
      <c r="G17" s="12" t="s">
        <v>192</v>
      </c>
      <c r="H17" s="8"/>
      <c r="I17" s="4" t="s">
        <v>191</v>
      </c>
      <c r="J17" s="5"/>
      <c r="K17" s="8">
        <v>12</v>
      </c>
      <c r="L17" s="12" t="s">
        <v>188</v>
      </c>
      <c r="M17" s="22"/>
      <c r="N17" s="4" t="s">
        <v>191</v>
      </c>
      <c r="O17" s="5"/>
      <c r="P17" s="8">
        <v>12</v>
      </c>
      <c r="Q17" s="8" t="s">
        <v>190</v>
      </c>
      <c r="R17" s="103" t="s">
        <v>191</v>
      </c>
      <c r="S17" s="4" t="s">
        <v>191</v>
      </c>
      <c r="T17" s="5"/>
      <c r="U17" s="8">
        <v>12</v>
      </c>
      <c r="V17" s="8" t="s">
        <v>193</v>
      </c>
      <c r="W17" s="310" t="s">
        <v>330</v>
      </c>
      <c r="X17" s="105" t="s">
        <v>191</v>
      </c>
      <c r="Y17" s="5"/>
      <c r="Z17" s="8">
        <v>12</v>
      </c>
      <c r="AA17" s="8" t="s">
        <v>194</v>
      </c>
      <c r="AB17" s="103" t="s">
        <v>207</v>
      </c>
      <c r="AC17" s="104" t="s">
        <v>191</v>
      </c>
      <c r="AD17" s="5"/>
      <c r="AE17" s="8">
        <v>12</v>
      </c>
      <c r="AF17" s="8" t="s">
        <v>190</v>
      </c>
      <c r="AG17" s="8"/>
      <c r="AH17" s="11" t="s">
        <v>191</v>
      </c>
      <c r="AI17" s="10"/>
      <c r="AJ17" s="8">
        <v>12</v>
      </c>
      <c r="AK17" s="8" t="s">
        <v>193</v>
      </c>
      <c r="AL17" s="8"/>
      <c r="AM17" s="104" t="s">
        <v>191</v>
      </c>
      <c r="AN17" s="10"/>
      <c r="AO17" s="8">
        <v>12</v>
      </c>
      <c r="AP17" s="8" t="s">
        <v>188</v>
      </c>
      <c r="AQ17" s="22"/>
      <c r="AR17" s="4" t="s">
        <v>191</v>
      </c>
      <c r="AS17" s="10"/>
      <c r="AT17" s="8">
        <v>12</v>
      </c>
      <c r="AU17" s="8" t="s">
        <v>190</v>
      </c>
      <c r="AV17" s="23"/>
      <c r="AW17" s="11">
        <v>30</v>
      </c>
      <c r="AX17" s="10"/>
      <c r="AY17" s="8">
        <v>12</v>
      </c>
      <c r="AZ17" s="8" t="s">
        <v>193</v>
      </c>
      <c r="BA17" s="8"/>
      <c r="BB17" s="104"/>
    </row>
    <row r="18" spans="1:54" s="7" customFormat="1" ht="21.95" customHeight="1" x14ac:dyDescent="0.2">
      <c r="A18" s="8">
        <v>13</v>
      </c>
      <c r="B18" s="8" t="s">
        <v>190</v>
      </c>
      <c r="C18" s="187" t="s">
        <v>256</v>
      </c>
      <c r="D18" s="11">
        <v>1</v>
      </c>
      <c r="E18" s="5"/>
      <c r="F18" s="8">
        <v>13</v>
      </c>
      <c r="G18" s="12" t="s">
        <v>193</v>
      </c>
      <c r="H18" s="8"/>
      <c r="I18" s="4" t="s">
        <v>191</v>
      </c>
      <c r="J18" s="5"/>
      <c r="K18" s="8">
        <v>13</v>
      </c>
      <c r="L18" s="12" t="s">
        <v>194</v>
      </c>
      <c r="M18" s="103" t="s">
        <v>202</v>
      </c>
      <c r="N18" s="4" t="s">
        <v>191</v>
      </c>
      <c r="O18" s="5"/>
      <c r="P18" s="8">
        <v>13</v>
      </c>
      <c r="Q18" s="8" t="s">
        <v>190</v>
      </c>
      <c r="R18" s="23"/>
      <c r="S18" s="4">
        <v>12</v>
      </c>
      <c r="T18" s="5"/>
      <c r="U18" s="8">
        <v>13</v>
      </c>
      <c r="V18" s="8" t="s">
        <v>195</v>
      </c>
      <c r="W18" s="174" t="s">
        <v>330</v>
      </c>
      <c r="X18" s="11" t="s">
        <v>191</v>
      </c>
      <c r="Y18" s="5"/>
      <c r="Z18" s="8">
        <v>13</v>
      </c>
      <c r="AA18" s="8" t="s">
        <v>190</v>
      </c>
      <c r="AB18" s="8"/>
      <c r="AC18" s="104" t="s">
        <v>191</v>
      </c>
      <c r="AD18" s="5"/>
      <c r="AE18" s="8">
        <v>13</v>
      </c>
      <c r="AF18" s="8" t="s">
        <v>190</v>
      </c>
      <c r="AG18" s="23"/>
      <c r="AH18" s="11">
        <v>21</v>
      </c>
      <c r="AI18" s="10"/>
      <c r="AJ18" s="8">
        <v>13</v>
      </c>
      <c r="AK18" s="8" t="s">
        <v>195</v>
      </c>
      <c r="AL18" s="22"/>
      <c r="AM18" s="104" t="s">
        <v>191</v>
      </c>
      <c r="AN18" s="10"/>
      <c r="AO18" s="8">
        <v>13</v>
      </c>
      <c r="AP18" s="8" t="s">
        <v>194</v>
      </c>
      <c r="AQ18" s="103" t="s">
        <v>209</v>
      </c>
      <c r="AR18" s="4" t="s">
        <v>191</v>
      </c>
      <c r="AS18" s="10"/>
      <c r="AT18" s="8">
        <v>13</v>
      </c>
      <c r="AU18" s="8" t="s">
        <v>192</v>
      </c>
      <c r="AV18" s="8"/>
      <c r="AW18" s="11" t="s">
        <v>191</v>
      </c>
      <c r="AX18" s="10"/>
      <c r="AY18" s="8">
        <v>13</v>
      </c>
      <c r="AZ18" s="8" t="s">
        <v>195</v>
      </c>
      <c r="BA18" s="22"/>
      <c r="BB18" s="104"/>
    </row>
    <row r="19" spans="1:54" s="7" customFormat="1" ht="21.95" customHeight="1" x14ac:dyDescent="0.2">
      <c r="A19" s="8">
        <v>14</v>
      </c>
      <c r="B19" s="8" t="s">
        <v>192</v>
      </c>
      <c r="C19" s="8"/>
      <c r="D19" s="105" t="s">
        <v>191</v>
      </c>
      <c r="E19" s="5"/>
      <c r="F19" s="8">
        <v>14</v>
      </c>
      <c r="G19" s="12" t="s">
        <v>195</v>
      </c>
      <c r="H19" s="22"/>
      <c r="I19" s="4"/>
      <c r="J19" s="5"/>
      <c r="K19" s="8">
        <v>14</v>
      </c>
      <c r="L19" s="12" t="s">
        <v>190</v>
      </c>
      <c r="M19" s="103" t="s">
        <v>191</v>
      </c>
      <c r="N19" s="4" t="s">
        <v>191</v>
      </c>
      <c r="O19" s="5"/>
      <c r="P19" s="8">
        <v>14</v>
      </c>
      <c r="Q19" s="8" t="s">
        <v>192</v>
      </c>
      <c r="R19" s="326" t="s">
        <v>381</v>
      </c>
      <c r="S19" s="4" t="s">
        <v>191</v>
      </c>
      <c r="T19" s="5"/>
      <c r="U19" s="8">
        <v>14</v>
      </c>
      <c r="V19" s="8" t="s">
        <v>188</v>
      </c>
      <c r="W19" s="174" t="s">
        <v>330</v>
      </c>
      <c r="X19" s="11" t="s">
        <v>191</v>
      </c>
      <c r="Y19" s="5"/>
      <c r="Z19" s="8">
        <v>14</v>
      </c>
      <c r="AA19" s="8" t="s">
        <v>190</v>
      </c>
      <c r="AB19" s="111" t="s">
        <v>505</v>
      </c>
      <c r="AC19" s="104" t="s">
        <v>191</v>
      </c>
      <c r="AD19" s="5"/>
      <c r="AE19" s="8">
        <v>14</v>
      </c>
      <c r="AF19" s="8" t="s">
        <v>192</v>
      </c>
      <c r="AG19" s="326" t="s">
        <v>385</v>
      </c>
      <c r="AH19" s="11" t="s">
        <v>191</v>
      </c>
      <c r="AI19" s="10"/>
      <c r="AJ19" s="8">
        <v>14</v>
      </c>
      <c r="AK19" s="8" t="s">
        <v>188</v>
      </c>
      <c r="AL19" s="22"/>
      <c r="AM19" s="104" t="s">
        <v>191</v>
      </c>
      <c r="AN19" s="10"/>
      <c r="AO19" s="8">
        <v>14</v>
      </c>
      <c r="AP19" s="8" t="s">
        <v>190</v>
      </c>
      <c r="AQ19" s="8"/>
      <c r="AR19" s="4" t="s">
        <v>191</v>
      </c>
      <c r="AS19" s="10"/>
      <c r="AT19" s="8">
        <v>14</v>
      </c>
      <c r="AU19" s="8" t="s">
        <v>193</v>
      </c>
      <c r="AV19" s="8"/>
      <c r="AW19" s="11" t="s">
        <v>191</v>
      </c>
      <c r="AX19" s="10"/>
      <c r="AY19" s="8">
        <v>14</v>
      </c>
      <c r="AZ19" s="8" t="s">
        <v>188</v>
      </c>
      <c r="BA19" s="22"/>
      <c r="BB19" s="104"/>
    </row>
    <row r="20" spans="1:54" s="7" customFormat="1" ht="21.95" customHeight="1" x14ac:dyDescent="0.2">
      <c r="A20" s="8">
        <v>15</v>
      </c>
      <c r="B20" s="8" t="s">
        <v>193</v>
      </c>
      <c r="C20" s="8"/>
      <c r="D20" s="105" t="s">
        <v>191</v>
      </c>
      <c r="E20" s="5"/>
      <c r="F20" s="8">
        <v>15</v>
      </c>
      <c r="G20" s="12" t="s">
        <v>188</v>
      </c>
      <c r="H20" s="327" t="s">
        <v>403</v>
      </c>
      <c r="I20" s="4" t="s">
        <v>191</v>
      </c>
      <c r="J20" s="5"/>
      <c r="K20" s="8">
        <v>15</v>
      </c>
      <c r="L20" s="12" t="s">
        <v>190</v>
      </c>
      <c r="M20" s="187" t="s">
        <v>348</v>
      </c>
      <c r="N20" s="4">
        <v>8</v>
      </c>
      <c r="O20" s="5"/>
      <c r="P20" s="8">
        <v>15</v>
      </c>
      <c r="Q20" s="8" t="s">
        <v>193</v>
      </c>
      <c r="R20" s="8"/>
      <c r="S20" s="105" t="s">
        <v>191</v>
      </c>
      <c r="T20" s="5"/>
      <c r="U20" s="8">
        <v>15</v>
      </c>
      <c r="V20" s="8" t="s">
        <v>194</v>
      </c>
      <c r="W20" s="103" t="s">
        <v>140</v>
      </c>
      <c r="X20" s="11" t="s">
        <v>191</v>
      </c>
      <c r="Y20" s="5"/>
      <c r="Z20" s="8">
        <v>15</v>
      </c>
      <c r="AA20" s="8" t="s">
        <v>192</v>
      </c>
      <c r="AB20" s="8"/>
      <c r="AC20" s="104" t="s">
        <v>191</v>
      </c>
      <c r="AD20" s="5"/>
      <c r="AE20" s="8">
        <v>15</v>
      </c>
      <c r="AF20" s="8" t="s">
        <v>193</v>
      </c>
      <c r="AG20" s="8"/>
      <c r="AH20" s="11" t="s">
        <v>191</v>
      </c>
      <c r="AI20" s="10"/>
      <c r="AJ20" s="8">
        <v>15</v>
      </c>
      <c r="AK20" s="8" t="s">
        <v>194</v>
      </c>
      <c r="AL20" s="103" t="s">
        <v>253</v>
      </c>
      <c r="AM20" s="104" t="s">
        <v>191</v>
      </c>
      <c r="AN20" s="10"/>
      <c r="AO20" s="8">
        <v>15</v>
      </c>
      <c r="AP20" s="8" t="s">
        <v>190</v>
      </c>
      <c r="AQ20" s="23"/>
      <c r="AR20" s="11">
        <v>26</v>
      </c>
      <c r="AS20" s="10"/>
      <c r="AT20" s="8">
        <v>15</v>
      </c>
      <c r="AU20" s="8" t="s">
        <v>195</v>
      </c>
      <c r="AV20" s="22"/>
      <c r="AW20" s="105" t="s">
        <v>191</v>
      </c>
      <c r="AX20" s="10"/>
      <c r="AY20" s="8">
        <v>15</v>
      </c>
      <c r="AZ20" s="8" t="s">
        <v>194</v>
      </c>
      <c r="BA20" s="103" t="s">
        <v>324</v>
      </c>
      <c r="BB20" s="104"/>
    </row>
    <row r="21" spans="1:54" s="7" customFormat="1" ht="21.95" customHeight="1" x14ac:dyDescent="0.2">
      <c r="A21" s="8">
        <v>16</v>
      </c>
      <c r="B21" s="8" t="s">
        <v>195</v>
      </c>
      <c r="C21" s="22"/>
      <c r="D21" s="105" t="s">
        <v>191</v>
      </c>
      <c r="E21" s="5"/>
      <c r="F21" s="8">
        <v>16</v>
      </c>
      <c r="G21" s="12" t="s">
        <v>194</v>
      </c>
      <c r="H21" s="103" t="s">
        <v>203</v>
      </c>
      <c r="I21" s="4" t="s">
        <v>191</v>
      </c>
      <c r="J21" s="5"/>
      <c r="K21" s="8">
        <v>16</v>
      </c>
      <c r="L21" s="12" t="s">
        <v>192</v>
      </c>
      <c r="M21" s="8"/>
      <c r="N21" s="4" t="s">
        <v>191</v>
      </c>
      <c r="O21" s="5"/>
      <c r="P21" s="8">
        <v>16</v>
      </c>
      <c r="Q21" s="8" t="s">
        <v>195</v>
      </c>
      <c r="R21" s="22"/>
      <c r="S21" s="105" t="s">
        <v>191</v>
      </c>
      <c r="T21" s="5"/>
      <c r="U21" s="8">
        <v>16</v>
      </c>
      <c r="V21" s="8" t="s">
        <v>190</v>
      </c>
      <c r="W21" s="103" t="s">
        <v>191</v>
      </c>
      <c r="X21" s="11" t="s">
        <v>191</v>
      </c>
      <c r="Y21" s="5"/>
      <c r="Z21" s="8">
        <v>16</v>
      </c>
      <c r="AA21" s="8" t="s">
        <v>193</v>
      </c>
      <c r="AB21" s="8"/>
      <c r="AC21" s="104" t="s">
        <v>191</v>
      </c>
      <c r="AD21" s="5"/>
      <c r="AE21" s="8">
        <v>16</v>
      </c>
      <c r="AF21" s="8" t="s">
        <v>195</v>
      </c>
      <c r="AG21" s="22"/>
      <c r="AH21" s="105" t="s">
        <v>191</v>
      </c>
      <c r="AI21" s="10"/>
      <c r="AJ21" s="8">
        <v>16</v>
      </c>
      <c r="AK21" s="8" t="s">
        <v>190</v>
      </c>
      <c r="AL21" s="8"/>
      <c r="AM21" s="104" t="s">
        <v>191</v>
      </c>
      <c r="AN21" s="10"/>
      <c r="AO21" s="8">
        <v>16</v>
      </c>
      <c r="AP21" s="8" t="s">
        <v>192</v>
      </c>
      <c r="AQ21" s="326" t="s">
        <v>390</v>
      </c>
      <c r="AR21" s="4" t="s">
        <v>191</v>
      </c>
      <c r="AS21" s="10"/>
      <c r="AT21" s="8">
        <v>16</v>
      </c>
      <c r="AU21" s="8" t="s">
        <v>188</v>
      </c>
      <c r="AV21" s="22"/>
      <c r="AW21" s="105" t="s">
        <v>191</v>
      </c>
      <c r="AX21" s="10"/>
      <c r="AY21" s="8">
        <v>16</v>
      </c>
      <c r="AZ21" s="8" t="s">
        <v>190</v>
      </c>
      <c r="BA21" s="8"/>
      <c r="BB21" s="104"/>
    </row>
    <row r="22" spans="1:54" s="7" customFormat="1" ht="21.95" customHeight="1" x14ac:dyDescent="0.2">
      <c r="A22" s="8">
        <v>17</v>
      </c>
      <c r="B22" s="8" t="s">
        <v>188</v>
      </c>
      <c r="C22" s="22"/>
      <c r="D22" s="105" t="s">
        <v>191</v>
      </c>
      <c r="E22" s="5"/>
      <c r="F22" s="8">
        <v>17</v>
      </c>
      <c r="G22" s="12" t="s">
        <v>190</v>
      </c>
      <c r="H22" s="103" t="s">
        <v>191</v>
      </c>
      <c r="I22" s="4" t="s">
        <v>191</v>
      </c>
      <c r="J22" s="5"/>
      <c r="K22" s="8">
        <v>17</v>
      </c>
      <c r="L22" s="12" t="s">
        <v>193</v>
      </c>
      <c r="M22" s="8"/>
      <c r="N22" s="105" t="s">
        <v>191</v>
      </c>
      <c r="O22" s="5"/>
      <c r="P22" s="8">
        <v>17</v>
      </c>
      <c r="Q22" s="8" t="s">
        <v>188</v>
      </c>
      <c r="R22" s="22"/>
      <c r="S22" s="105" t="s">
        <v>191</v>
      </c>
      <c r="T22" s="5"/>
      <c r="U22" s="8">
        <v>17</v>
      </c>
      <c r="V22" s="8" t="s">
        <v>190</v>
      </c>
      <c r="W22" s="360" t="s">
        <v>500</v>
      </c>
      <c r="X22" s="11">
        <v>15</v>
      </c>
      <c r="Y22" s="5"/>
      <c r="Z22" s="8">
        <v>17</v>
      </c>
      <c r="AA22" s="8" t="s">
        <v>195</v>
      </c>
      <c r="AB22" s="22"/>
      <c r="AC22" s="104" t="s">
        <v>191</v>
      </c>
      <c r="AD22" s="5"/>
      <c r="AE22" s="8">
        <v>17</v>
      </c>
      <c r="AF22" s="8" t="s">
        <v>188</v>
      </c>
      <c r="AG22" s="22"/>
      <c r="AH22" s="11" t="s">
        <v>191</v>
      </c>
      <c r="AI22" s="10"/>
      <c r="AJ22" s="8">
        <v>17</v>
      </c>
      <c r="AK22" s="8" t="s">
        <v>190</v>
      </c>
      <c r="AL22" s="111" t="s">
        <v>23</v>
      </c>
      <c r="AM22" s="104" t="s">
        <v>191</v>
      </c>
      <c r="AN22" s="10"/>
      <c r="AO22" s="8">
        <v>17</v>
      </c>
      <c r="AP22" s="8" t="s">
        <v>193</v>
      </c>
      <c r="AQ22" s="8"/>
      <c r="AR22" s="4" t="s">
        <v>191</v>
      </c>
      <c r="AS22" s="10"/>
      <c r="AT22" s="8">
        <v>17</v>
      </c>
      <c r="AU22" s="8" t="s">
        <v>194</v>
      </c>
      <c r="AV22" s="103" t="s">
        <v>211</v>
      </c>
      <c r="AW22" s="11" t="s">
        <v>191</v>
      </c>
      <c r="AX22" s="10"/>
      <c r="AY22" s="8">
        <v>17</v>
      </c>
      <c r="AZ22" s="8" t="s">
        <v>190</v>
      </c>
      <c r="BA22" s="8"/>
      <c r="BB22" s="104"/>
    </row>
    <row r="23" spans="1:54" s="7" customFormat="1" ht="21.95" customHeight="1" x14ac:dyDescent="0.2">
      <c r="A23" s="8">
        <v>18</v>
      </c>
      <c r="B23" s="8" t="s">
        <v>194</v>
      </c>
      <c r="C23" s="103" t="s">
        <v>204</v>
      </c>
      <c r="D23" s="105" t="s">
        <v>191</v>
      </c>
      <c r="E23" s="5"/>
      <c r="F23" s="8">
        <v>18</v>
      </c>
      <c r="G23" s="12" t="s">
        <v>190</v>
      </c>
      <c r="H23" s="187"/>
      <c r="I23" s="4">
        <v>6</v>
      </c>
      <c r="J23" s="5"/>
      <c r="K23" s="8">
        <v>18</v>
      </c>
      <c r="L23" s="12" t="s">
        <v>195</v>
      </c>
      <c r="M23" s="22"/>
      <c r="N23" s="4" t="s">
        <v>191</v>
      </c>
      <c r="O23" s="5"/>
      <c r="P23" s="8">
        <v>18</v>
      </c>
      <c r="Q23" s="8" t="s">
        <v>194</v>
      </c>
      <c r="R23" s="103" t="s">
        <v>205</v>
      </c>
      <c r="S23" s="105" t="s">
        <v>191</v>
      </c>
      <c r="T23" s="5"/>
      <c r="U23" s="8">
        <v>18</v>
      </c>
      <c r="V23" s="8" t="s">
        <v>192</v>
      </c>
      <c r="W23" s="326" t="s">
        <v>382</v>
      </c>
      <c r="X23" s="11" t="s">
        <v>191</v>
      </c>
      <c r="Y23" s="5"/>
      <c r="Z23" s="8">
        <v>18</v>
      </c>
      <c r="AA23" s="8" t="s">
        <v>188</v>
      </c>
      <c r="AB23" s="22"/>
      <c r="AC23" s="104" t="s">
        <v>191</v>
      </c>
      <c r="AD23" s="5"/>
      <c r="AE23" s="8">
        <v>18</v>
      </c>
      <c r="AF23" s="8" t="s">
        <v>194</v>
      </c>
      <c r="AG23" s="103" t="s">
        <v>213</v>
      </c>
      <c r="AH23" s="11" t="s">
        <v>191</v>
      </c>
      <c r="AI23" s="10"/>
      <c r="AJ23" s="8">
        <v>18</v>
      </c>
      <c r="AK23" s="8" t="s">
        <v>192</v>
      </c>
      <c r="AL23" s="8"/>
      <c r="AM23" s="104" t="s">
        <v>191</v>
      </c>
      <c r="AN23" s="10"/>
      <c r="AO23" s="8">
        <v>18</v>
      </c>
      <c r="AP23" s="8" t="s">
        <v>195</v>
      </c>
      <c r="AQ23" s="22"/>
      <c r="AR23" s="105" t="s">
        <v>191</v>
      </c>
      <c r="AS23" s="10"/>
      <c r="AT23" s="8">
        <v>18</v>
      </c>
      <c r="AU23" s="8" t="s">
        <v>190</v>
      </c>
      <c r="AV23" s="12"/>
      <c r="AW23" s="11" t="s">
        <v>191</v>
      </c>
      <c r="AX23" s="10"/>
      <c r="AY23" s="8">
        <v>18</v>
      </c>
      <c r="AZ23" s="8" t="s">
        <v>192</v>
      </c>
      <c r="BA23" s="8"/>
      <c r="BB23" s="104"/>
    </row>
    <row r="24" spans="1:54" s="7" customFormat="1" ht="21.95" customHeight="1" x14ac:dyDescent="0.2">
      <c r="A24" s="8">
        <v>19</v>
      </c>
      <c r="B24" s="8" t="s">
        <v>190</v>
      </c>
      <c r="C24" s="103"/>
      <c r="D24" s="105" t="s">
        <v>191</v>
      </c>
      <c r="E24" s="5"/>
      <c r="F24" s="8">
        <v>19</v>
      </c>
      <c r="G24" s="12" t="s">
        <v>192</v>
      </c>
      <c r="H24" s="8"/>
      <c r="I24" s="4" t="s">
        <v>191</v>
      </c>
      <c r="J24" s="5"/>
      <c r="K24" s="8">
        <v>19</v>
      </c>
      <c r="L24" s="12" t="s">
        <v>188</v>
      </c>
      <c r="M24" s="22"/>
      <c r="N24" s="4" t="s">
        <v>191</v>
      </c>
      <c r="O24" s="5"/>
      <c r="P24" s="8">
        <v>19</v>
      </c>
      <c r="Q24" s="8" t="s">
        <v>190</v>
      </c>
      <c r="R24" s="103" t="s">
        <v>191</v>
      </c>
      <c r="S24" s="105" t="s">
        <v>191</v>
      </c>
      <c r="T24" s="5"/>
      <c r="U24" s="8">
        <v>19</v>
      </c>
      <c r="V24" s="8" t="s">
        <v>193</v>
      </c>
      <c r="W24" s="8"/>
      <c r="X24" s="105" t="s">
        <v>191</v>
      </c>
      <c r="Y24" s="5"/>
      <c r="Z24" s="8">
        <v>19</v>
      </c>
      <c r="AA24" s="8" t="s">
        <v>194</v>
      </c>
      <c r="AB24" s="103" t="s">
        <v>212</v>
      </c>
      <c r="AC24" s="104" t="s">
        <v>191</v>
      </c>
      <c r="AD24" s="5"/>
      <c r="AE24" s="8">
        <v>19</v>
      </c>
      <c r="AF24" s="8" t="s">
        <v>190</v>
      </c>
      <c r="AG24" s="8"/>
      <c r="AH24" s="11" t="s">
        <v>191</v>
      </c>
      <c r="AI24" s="10"/>
      <c r="AJ24" s="8">
        <v>19</v>
      </c>
      <c r="AK24" s="8" t="s">
        <v>193</v>
      </c>
      <c r="AL24" s="8"/>
      <c r="AM24" s="104" t="s">
        <v>191</v>
      </c>
      <c r="AN24" s="10"/>
      <c r="AO24" s="8">
        <v>19</v>
      </c>
      <c r="AP24" s="8" t="s">
        <v>188</v>
      </c>
      <c r="AQ24" s="22"/>
      <c r="AR24" s="4" t="s">
        <v>191</v>
      </c>
      <c r="AS24" s="10"/>
      <c r="AT24" s="8">
        <v>19</v>
      </c>
      <c r="AU24" s="8" t="s">
        <v>190</v>
      </c>
      <c r="AV24" s="187" t="s">
        <v>346</v>
      </c>
      <c r="AW24" s="11">
        <v>31</v>
      </c>
      <c r="AX24" s="10"/>
      <c r="AY24" s="8">
        <v>19</v>
      </c>
      <c r="AZ24" s="8" t="s">
        <v>193</v>
      </c>
      <c r="BA24" s="8"/>
      <c r="BB24" s="104"/>
    </row>
    <row r="25" spans="1:54" s="7" customFormat="1" ht="21.95" customHeight="1" x14ac:dyDescent="0.2">
      <c r="A25" s="8">
        <v>20</v>
      </c>
      <c r="B25" s="8" t="s">
        <v>190</v>
      </c>
      <c r="C25" s="187"/>
      <c r="D25" s="11">
        <v>2</v>
      </c>
      <c r="E25" s="5"/>
      <c r="F25" s="8">
        <v>20</v>
      </c>
      <c r="G25" s="12" t="s">
        <v>193</v>
      </c>
      <c r="H25" s="8"/>
      <c r="I25" s="4" t="s">
        <v>191</v>
      </c>
      <c r="J25" s="5"/>
      <c r="K25" s="8">
        <v>20</v>
      </c>
      <c r="L25" s="12" t="s">
        <v>194</v>
      </c>
      <c r="M25" s="103" t="s">
        <v>208</v>
      </c>
      <c r="N25" s="4" t="s">
        <v>191</v>
      </c>
      <c r="O25" s="5"/>
      <c r="P25" s="8">
        <v>20</v>
      </c>
      <c r="Q25" s="8" t="s">
        <v>190</v>
      </c>
      <c r="R25" s="23"/>
      <c r="S25" s="105">
        <v>13</v>
      </c>
      <c r="T25" s="5"/>
      <c r="U25" s="8">
        <v>20</v>
      </c>
      <c r="V25" s="8" t="s">
        <v>195</v>
      </c>
      <c r="W25" s="22"/>
      <c r="X25" s="4" t="s">
        <v>191</v>
      </c>
      <c r="Y25" s="5"/>
      <c r="Z25" s="8">
        <v>20</v>
      </c>
      <c r="AA25" s="8" t="s">
        <v>190</v>
      </c>
      <c r="AB25" s="8"/>
      <c r="AC25" s="104" t="s">
        <v>191</v>
      </c>
      <c r="AD25" s="5"/>
      <c r="AE25" s="8">
        <v>20</v>
      </c>
      <c r="AF25" s="8" t="s">
        <v>190</v>
      </c>
      <c r="AG25" s="23"/>
      <c r="AH25" s="11">
        <v>22</v>
      </c>
      <c r="AI25" s="10"/>
      <c r="AJ25" s="8">
        <v>20</v>
      </c>
      <c r="AK25" s="8" t="s">
        <v>195</v>
      </c>
      <c r="AL25" s="22"/>
      <c r="AM25" s="104" t="s">
        <v>191</v>
      </c>
      <c r="AN25" s="10"/>
      <c r="AO25" s="8">
        <v>20</v>
      </c>
      <c r="AP25" s="8" t="s">
        <v>194</v>
      </c>
      <c r="AQ25" s="118" t="s">
        <v>169</v>
      </c>
      <c r="AR25" s="4" t="s">
        <v>191</v>
      </c>
      <c r="AS25" s="10"/>
      <c r="AT25" s="8">
        <v>20</v>
      </c>
      <c r="AU25" s="8" t="s">
        <v>192</v>
      </c>
      <c r="AV25" s="8"/>
      <c r="AW25" s="11" t="s">
        <v>191</v>
      </c>
      <c r="AX25" s="10"/>
      <c r="AY25" s="8">
        <v>20</v>
      </c>
      <c r="AZ25" s="8" t="s">
        <v>195</v>
      </c>
      <c r="BA25" s="22"/>
      <c r="BB25" s="104"/>
    </row>
    <row r="26" spans="1:54" s="7" customFormat="1" ht="21.95" customHeight="1" x14ac:dyDescent="0.2">
      <c r="A26" s="8">
        <v>21</v>
      </c>
      <c r="B26" s="8" t="s">
        <v>192</v>
      </c>
      <c r="C26" s="103"/>
      <c r="D26" s="105" t="s">
        <v>191</v>
      </c>
      <c r="E26" s="5"/>
      <c r="F26" s="8">
        <v>21</v>
      </c>
      <c r="G26" s="12" t="s">
        <v>195</v>
      </c>
      <c r="H26" s="22"/>
      <c r="I26" s="104" t="s">
        <v>191</v>
      </c>
      <c r="J26" s="5"/>
      <c r="K26" s="8">
        <v>21</v>
      </c>
      <c r="L26" s="12" t="s">
        <v>190</v>
      </c>
      <c r="M26" s="103" t="s">
        <v>191</v>
      </c>
      <c r="N26" s="4" t="s">
        <v>191</v>
      </c>
      <c r="O26" s="5"/>
      <c r="P26" s="8">
        <v>21</v>
      </c>
      <c r="Q26" s="8" t="s">
        <v>192</v>
      </c>
      <c r="R26" s="8"/>
      <c r="S26" s="105" t="s">
        <v>191</v>
      </c>
      <c r="T26" s="5"/>
      <c r="U26" s="8">
        <v>21</v>
      </c>
      <c r="V26" s="8" t="s">
        <v>188</v>
      </c>
      <c r="W26" s="22"/>
      <c r="X26" s="4" t="s">
        <v>191</v>
      </c>
      <c r="Y26" s="5"/>
      <c r="Z26" s="8">
        <v>21</v>
      </c>
      <c r="AA26" s="8" t="s">
        <v>190</v>
      </c>
      <c r="AB26" s="111" t="s">
        <v>23</v>
      </c>
      <c r="AC26" s="104" t="s">
        <v>191</v>
      </c>
      <c r="AD26" s="5"/>
      <c r="AE26" s="8">
        <v>21</v>
      </c>
      <c r="AF26" s="8" t="s">
        <v>192</v>
      </c>
      <c r="AG26" s="8"/>
      <c r="AH26" s="11" t="s">
        <v>191</v>
      </c>
      <c r="AI26" s="10"/>
      <c r="AJ26" s="8">
        <v>21</v>
      </c>
      <c r="AK26" s="8" t="s">
        <v>188</v>
      </c>
      <c r="AL26" s="22"/>
      <c r="AM26" s="104" t="s">
        <v>191</v>
      </c>
      <c r="AN26" s="10"/>
      <c r="AO26" s="8">
        <v>21</v>
      </c>
      <c r="AP26" s="8" t="s">
        <v>190</v>
      </c>
      <c r="AQ26" s="8"/>
      <c r="AR26" s="4" t="s">
        <v>191</v>
      </c>
      <c r="AS26" s="10"/>
      <c r="AT26" s="8">
        <v>21</v>
      </c>
      <c r="AU26" s="8" t="s">
        <v>193</v>
      </c>
      <c r="AV26" s="8"/>
      <c r="AW26" s="11" t="s">
        <v>191</v>
      </c>
      <c r="AX26" s="10"/>
      <c r="AY26" s="8">
        <v>21</v>
      </c>
      <c r="AZ26" s="8" t="s">
        <v>188</v>
      </c>
      <c r="BA26" s="22"/>
      <c r="BB26" s="104"/>
    </row>
    <row r="27" spans="1:54" s="7" customFormat="1" ht="21.95" customHeight="1" x14ac:dyDescent="0.2">
      <c r="A27" s="8">
        <v>22</v>
      </c>
      <c r="B27" s="8" t="s">
        <v>193</v>
      </c>
      <c r="C27" s="8"/>
      <c r="D27" s="4" t="s">
        <v>191</v>
      </c>
      <c r="E27" s="5"/>
      <c r="F27" s="8">
        <v>22</v>
      </c>
      <c r="G27" s="12" t="s">
        <v>188</v>
      </c>
      <c r="H27" s="22"/>
      <c r="I27" s="104" t="s">
        <v>191</v>
      </c>
      <c r="J27" s="5"/>
      <c r="K27" s="8">
        <v>22</v>
      </c>
      <c r="L27" s="12" t="s">
        <v>190</v>
      </c>
      <c r="M27" s="23"/>
      <c r="N27" s="4">
        <v>9</v>
      </c>
      <c r="O27" s="5"/>
      <c r="P27" s="8">
        <v>22</v>
      </c>
      <c r="Q27" s="8" t="s">
        <v>193</v>
      </c>
      <c r="R27" s="8"/>
      <c r="S27" s="105" t="s">
        <v>191</v>
      </c>
      <c r="T27" s="5"/>
      <c r="U27" s="8">
        <v>22</v>
      </c>
      <c r="V27" s="8" t="s">
        <v>194</v>
      </c>
      <c r="W27" s="103" t="s">
        <v>141</v>
      </c>
      <c r="X27" s="4" t="s">
        <v>191</v>
      </c>
      <c r="Y27" s="5"/>
      <c r="Z27" s="8">
        <v>22</v>
      </c>
      <c r="AA27" s="9" t="s">
        <v>192</v>
      </c>
      <c r="AB27" s="8"/>
      <c r="AC27" s="104" t="s">
        <v>191</v>
      </c>
      <c r="AD27" s="5"/>
      <c r="AE27" s="8">
        <v>22</v>
      </c>
      <c r="AF27" s="8" t="s">
        <v>193</v>
      </c>
      <c r="AG27" s="8"/>
      <c r="AH27" s="11" t="s">
        <v>191</v>
      </c>
      <c r="AI27" s="10"/>
      <c r="AJ27" s="8">
        <v>22</v>
      </c>
      <c r="AK27" s="8" t="s">
        <v>194</v>
      </c>
      <c r="AL27" s="103" t="s">
        <v>174</v>
      </c>
      <c r="AM27" s="11" t="s">
        <v>191</v>
      </c>
      <c r="AN27" s="10"/>
      <c r="AO27" s="8">
        <v>22</v>
      </c>
      <c r="AP27" s="8" t="s">
        <v>190</v>
      </c>
      <c r="AQ27" s="23"/>
      <c r="AR27" s="4">
        <v>27</v>
      </c>
      <c r="AS27" s="10"/>
      <c r="AT27" s="8">
        <v>22</v>
      </c>
      <c r="AU27" s="8" t="s">
        <v>195</v>
      </c>
      <c r="AV27" s="22"/>
      <c r="AW27" s="105" t="s">
        <v>191</v>
      </c>
      <c r="AX27" s="10"/>
      <c r="AY27" s="8">
        <v>22</v>
      </c>
      <c r="AZ27" s="8" t="s">
        <v>194</v>
      </c>
      <c r="BA27" s="103" t="s">
        <v>325</v>
      </c>
      <c r="BB27" s="104" t="s">
        <v>191</v>
      </c>
    </row>
    <row r="28" spans="1:54" s="7" customFormat="1" ht="21.95" customHeight="1" x14ac:dyDescent="0.2">
      <c r="A28" s="8">
        <v>23</v>
      </c>
      <c r="B28" s="8" t="s">
        <v>195</v>
      </c>
      <c r="C28" s="22"/>
      <c r="D28" s="4" t="s">
        <v>191</v>
      </c>
      <c r="E28" s="5"/>
      <c r="F28" s="8">
        <v>23</v>
      </c>
      <c r="G28" s="12" t="s">
        <v>194</v>
      </c>
      <c r="H28" s="103" t="s">
        <v>172</v>
      </c>
      <c r="I28" s="104" t="s">
        <v>191</v>
      </c>
      <c r="J28" s="5"/>
      <c r="K28" s="8">
        <v>23</v>
      </c>
      <c r="L28" s="24" t="s">
        <v>192</v>
      </c>
      <c r="M28" s="326" t="s">
        <v>379</v>
      </c>
      <c r="N28" s="4" t="s">
        <v>191</v>
      </c>
      <c r="O28" s="5"/>
      <c r="P28" s="8">
        <v>23</v>
      </c>
      <c r="Q28" s="8" t="s">
        <v>195</v>
      </c>
      <c r="R28" s="22"/>
      <c r="S28" s="104" t="s">
        <v>191</v>
      </c>
      <c r="T28" s="5"/>
      <c r="U28" s="8">
        <v>23</v>
      </c>
      <c r="V28" s="8" t="s">
        <v>190</v>
      </c>
      <c r="W28" s="8" t="s">
        <v>191</v>
      </c>
      <c r="X28" s="4" t="s">
        <v>191</v>
      </c>
      <c r="Y28" s="5"/>
      <c r="Z28" s="8">
        <v>23</v>
      </c>
      <c r="AA28" s="9" t="s">
        <v>193</v>
      </c>
      <c r="AB28" s="8"/>
      <c r="AC28" s="104" t="s">
        <v>191</v>
      </c>
      <c r="AD28" s="5"/>
      <c r="AE28" s="8">
        <v>23</v>
      </c>
      <c r="AF28" s="8" t="s">
        <v>195</v>
      </c>
      <c r="AG28" s="22"/>
      <c r="AH28" s="105" t="s">
        <v>191</v>
      </c>
      <c r="AI28" s="10"/>
      <c r="AJ28" s="8">
        <v>23</v>
      </c>
      <c r="AK28" s="8" t="s">
        <v>190</v>
      </c>
      <c r="AL28" s="8"/>
      <c r="AM28" s="11" t="s">
        <v>191</v>
      </c>
      <c r="AN28" s="10"/>
      <c r="AO28" s="8">
        <v>23</v>
      </c>
      <c r="AP28" s="8" t="s">
        <v>192</v>
      </c>
      <c r="AQ28" s="8"/>
      <c r="AR28" s="4" t="s">
        <v>191</v>
      </c>
      <c r="AS28" s="10"/>
      <c r="AT28" s="8">
        <v>23</v>
      </c>
      <c r="AU28" s="8" t="s">
        <v>188</v>
      </c>
      <c r="AV28" s="22"/>
      <c r="AW28" s="11" t="s">
        <v>191</v>
      </c>
      <c r="AX28" s="10"/>
      <c r="AY28" s="8">
        <v>23</v>
      </c>
      <c r="AZ28" s="8" t="s">
        <v>190</v>
      </c>
      <c r="BA28" s="8"/>
      <c r="BB28" s="104" t="s">
        <v>191</v>
      </c>
    </row>
    <row r="29" spans="1:54" s="7" customFormat="1" ht="21.95" customHeight="1" x14ac:dyDescent="0.2">
      <c r="A29" s="8">
        <v>24</v>
      </c>
      <c r="B29" s="8" t="s">
        <v>188</v>
      </c>
      <c r="C29" s="22"/>
      <c r="D29" s="4" t="s">
        <v>191</v>
      </c>
      <c r="E29" s="5"/>
      <c r="F29" s="8">
        <v>24</v>
      </c>
      <c r="G29" s="12" t="s">
        <v>190</v>
      </c>
      <c r="H29" s="103" t="s">
        <v>191</v>
      </c>
      <c r="I29" s="104" t="s">
        <v>191</v>
      </c>
      <c r="J29" s="5"/>
      <c r="K29" s="8">
        <v>24</v>
      </c>
      <c r="L29" s="8" t="s">
        <v>193</v>
      </c>
      <c r="M29" s="8"/>
      <c r="N29" s="105" t="s">
        <v>191</v>
      </c>
      <c r="O29" s="5"/>
      <c r="P29" s="8">
        <v>24</v>
      </c>
      <c r="Q29" s="8" t="s">
        <v>188</v>
      </c>
      <c r="R29" s="22"/>
      <c r="S29" s="104" t="s">
        <v>191</v>
      </c>
      <c r="T29" s="5"/>
      <c r="U29" s="8">
        <v>24</v>
      </c>
      <c r="V29" s="8" t="s">
        <v>190</v>
      </c>
      <c r="W29" s="23"/>
      <c r="X29" s="4">
        <v>16</v>
      </c>
      <c r="Y29" s="5"/>
      <c r="Z29" s="8">
        <v>24</v>
      </c>
      <c r="AA29" s="9" t="s">
        <v>195</v>
      </c>
      <c r="AB29" s="22"/>
      <c r="AC29" s="104" t="s">
        <v>191</v>
      </c>
      <c r="AD29" s="5"/>
      <c r="AE29" s="8">
        <v>24</v>
      </c>
      <c r="AF29" s="8" t="s">
        <v>188</v>
      </c>
      <c r="AG29" s="326" t="s">
        <v>102</v>
      </c>
      <c r="AH29" s="117" t="s">
        <v>191</v>
      </c>
      <c r="AI29" s="10"/>
      <c r="AJ29" s="8">
        <v>24</v>
      </c>
      <c r="AK29" s="9" t="s">
        <v>190</v>
      </c>
      <c r="AL29" s="23"/>
      <c r="AM29" s="11">
        <v>25</v>
      </c>
      <c r="AN29" s="10"/>
      <c r="AO29" s="8">
        <v>24</v>
      </c>
      <c r="AP29" s="8" t="s">
        <v>193</v>
      </c>
      <c r="AQ29" s="8"/>
      <c r="AR29" s="4" t="s">
        <v>191</v>
      </c>
      <c r="AS29" s="10"/>
      <c r="AT29" s="8">
        <v>24</v>
      </c>
      <c r="AU29" s="9" t="s">
        <v>194</v>
      </c>
      <c r="AV29" s="103" t="s">
        <v>217</v>
      </c>
      <c r="AW29" s="11" t="s">
        <v>191</v>
      </c>
      <c r="AX29" s="10"/>
      <c r="AY29" s="8">
        <v>24</v>
      </c>
      <c r="AZ29" s="9" t="s">
        <v>190</v>
      </c>
      <c r="BA29" s="8"/>
      <c r="BB29" s="104" t="s">
        <v>191</v>
      </c>
    </row>
    <row r="30" spans="1:54" s="7" customFormat="1" ht="21.95" customHeight="1" x14ac:dyDescent="0.2">
      <c r="A30" s="8">
        <v>25</v>
      </c>
      <c r="B30" s="9" t="s">
        <v>194</v>
      </c>
      <c r="C30" s="103" t="s">
        <v>210</v>
      </c>
      <c r="D30" s="4" t="s">
        <v>191</v>
      </c>
      <c r="E30" s="5"/>
      <c r="F30" s="8">
        <v>25</v>
      </c>
      <c r="G30" s="12" t="s">
        <v>190</v>
      </c>
      <c r="H30" s="111" t="s">
        <v>23</v>
      </c>
      <c r="I30" s="104"/>
      <c r="J30" s="5"/>
      <c r="K30" s="8">
        <v>25</v>
      </c>
      <c r="L30" s="9" t="s">
        <v>195</v>
      </c>
      <c r="M30" s="22"/>
      <c r="N30" s="4" t="s">
        <v>191</v>
      </c>
      <c r="O30" s="5"/>
      <c r="P30" s="8">
        <v>25</v>
      </c>
      <c r="Q30" s="8" t="s">
        <v>194</v>
      </c>
      <c r="R30" s="6" t="s">
        <v>331</v>
      </c>
      <c r="S30" s="104" t="s">
        <v>191</v>
      </c>
      <c r="T30" s="5"/>
      <c r="U30" s="8">
        <v>25</v>
      </c>
      <c r="V30" s="8" t="s">
        <v>192</v>
      </c>
      <c r="W30" s="8"/>
      <c r="X30" s="4" t="s">
        <v>191</v>
      </c>
      <c r="Y30" s="5"/>
      <c r="Z30" s="8">
        <v>25</v>
      </c>
      <c r="AA30" s="9" t="s">
        <v>188</v>
      </c>
      <c r="AB30" s="22"/>
      <c r="AC30" s="104" t="s">
        <v>191</v>
      </c>
      <c r="AD30" s="5"/>
      <c r="AE30" s="8">
        <v>25</v>
      </c>
      <c r="AF30" s="8" t="s">
        <v>194</v>
      </c>
      <c r="AG30" s="103" t="s">
        <v>218</v>
      </c>
      <c r="AH30" s="11" t="s">
        <v>191</v>
      </c>
      <c r="AI30" s="10"/>
      <c r="AJ30" s="8">
        <v>25</v>
      </c>
      <c r="AK30" s="8" t="s">
        <v>192</v>
      </c>
      <c r="AL30" s="326" t="s">
        <v>388</v>
      </c>
      <c r="AM30" s="11" t="s">
        <v>191</v>
      </c>
      <c r="AN30" s="10"/>
      <c r="AO30" s="8">
        <v>25</v>
      </c>
      <c r="AP30" s="8" t="s">
        <v>195</v>
      </c>
      <c r="AQ30" s="22"/>
      <c r="AR30" s="105" t="s">
        <v>191</v>
      </c>
      <c r="AS30" s="10"/>
      <c r="AT30" s="8">
        <v>25</v>
      </c>
      <c r="AU30" s="9" t="s">
        <v>190</v>
      </c>
      <c r="AV30" s="8"/>
      <c r="AW30" s="4" t="s">
        <v>191</v>
      </c>
      <c r="AX30" s="10"/>
      <c r="AY30" s="8">
        <v>25</v>
      </c>
      <c r="AZ30" s="8" t="s">
        <v>192</v>
      </c>
      <c r="BA30" s="8"/>
      <c r="BB30" s="104" t="s">
        <v>191</v>
      </c>
    </row>
    <row r="31" spans="1:54" s="7" customFormat="1" ht="21.95" customHeight="1" x14ac:dyDescent="0.2">
      <c r="A31" s="8">
        <v>26</v>
      </c>
      <c r="B31" s="9" t="s">
        <v>190</v>
      </c>
      <c r="C31" s="103" t="s">
        <v>191</v>
      </c>
      <c r="D31" s="4" t="s">
        <v>191</v>
      </c>
      <c r="E31" s="5"/>
      <c r="F31" s="8">
        <v>26</v>
      </c>
      <c r="G31" s="24" t="s">
        <v>192</v>
      </c>
      <c r="H31" s="103" t="s">
        <v>191</v>
      </c>
      <c r="I31" s="104" t="s">
        <v>191</v>
      </c>
      <c r="J31" s="5"/>
      <c r="K31" s="8">
        <v>26</v>
      </c>
      <c r="L31" s="9" t="s">
        <v>188</v>
      </c>
      <c r="M31" s="22"/>
      <c r="N31" s="4" t="s">
        <v>191</v>
      </c>
      <c r="O31" s="5"/>
      <c r="P31" s="8">
        <v>26</v>
      </c>
      <c r="Q31" s="24" t="s">
        <v>190</v>
      </c>
      <c r="R31" s="103" t="s">
        <v>191</v>
      </c>
      <c r="S31" s="104" t="s">
        <v>191</v>
      </c>
      <c r="T31" s="5"/>
      <c r="U31" s="8">
        <v>26</v>
      </c>
      <c r="V31" s="8" t="s">
        <v>193</v>
      </c>
      <c r="W31" s="8"/>
      <c r="X31" s="105" t="s">
        <v>191</v>
      </c>
      <c r="Y31" s="5"/>
      <c r="Z31" s="8">
        <v>26</v>
      </c>
      <c r="AA31" s="8" t="s">
        <v>194</v>
      </c>
      <c r="AB31" s="103" t="s">
        <v>222</v>
      </c>
      <c r="AC31" s="11" t="s">
        <v>191</v>
      </c>
      <c r="AD31" s="5"/>
      <c r="AE31" s="8">
        <v>26</v>
      </c>
      <c r="AF31" s="9" t="s">
        <v>190</v>
      </c>
      <c r="AG31" s="8"/>
      <c r="AH31" s="11" t="s">
        <v>191</v>
      </c>
      <c r="AI31" s="10"/>
      <c r="AJ31" s="8">
        <v>26</v>
      </c>
      <c r="AK31" s="8" t="s">
        <v>193</v>
      </c>
      <c r="AL31" s="8"/>
      <c r="AM31" s="11" t="s">
        <v>191</v>
      </c>
      <c r="AN31" s="10"/>
      <c r="AO31" s="8">
        <v>26</v>
      </c>
      <c r="AP31" s="8" t="s">
        <v>188</v>
      </c>
      <c r="AQ31" s="22"/>
      <c r="AR31" s="4" t="s">
        <v>191</v>
      </c>
      <c r="AS31" s="10"/>
      <c r="AT31" s="8">
        <v>26</v>
      </c>
      <c r="AU31" s="9" t="s">
        <v>190</v>
      </c>
      <c r="AV31" s="111" t="s">
        <v>23</v>
      </c>
      <c r="AW31" s="11">
        <v>32</v>
      </c>
      <c r="AX31" s="10"/>
      <c r="AY31" s="8">
        <v>26</v>
      </c>
      <c r="AZ31" s="8" t="s">
        <v>193</v>
      </c>
      <c r="BA31" s="8"/>
      <c r="BB31" s="104" t="s">
        <v>191</v>
      </c>
    </row>
    <row r="32" spans="1:54" s="7" customFormat="1" ht="21.95" customHeight="1" x14ac:dyDescent="0.2">
      <c r="A32" s="8">
        <v>27</v>
      </c>
      <c r="B32" s="9" t="s">
        <v>190</v>
      </c>
      <c r="C32" s="23"/>
      <c r="D32" s="11">
        <v>3</v>
      </c>
      <c r="E32" s="5"/>
      <c r="F32" s="8">
        <v>27</v>
      </c>
      <c r="G32" s="24" t="s">
        <v>193</v>
      </c>
      <c r="H32" s="103" t="s">
        <v>191</v>
      </c>
      <c r="I32" s="104" t="s">
        <v>191</v>
      </c>
      <c r="J32" s="5"/>
      <c r="K32" s="8">
        <v>27</v>
      </c>
      <c r="L32" s="9" t="s">
        <v>194</v>
      </c>
      <c r="M32" s="103" t="s">
        <v>214</v>
      </c>
      <c r="N32" s="4" t="s">
        <v>191</v>
      </c>
      <c r="O32" s="14"/>
      <c r="P32" s="8">
        <v>27</v>
      </c>
      <c r="Q32" s="24" t="s">
        <v>190</v>
      </c>
      <c r="R32" s="111" t="s">
        <v>23</v>
      </c>
      <c r="S32" s="104" t="s">
        <v>191</v>
      </c>
      <c r="T32" s="5"/>
      <c r="U32" s="8">
        <v>27</v>
      </c>
      <c r="V32" s="8" t="s">
        <v>195</v>
      </c>
      <c r="W32" s="22"/>
      <c r="X32" s="105" t="s">
        <v>191</v>
      </c>
      <c r="Y32" s="5"/>
      <c r="Z32" s="8">
        <v>27</v>
      </c>
      <c r="AA32" s="9" t="s">
        <v>190</v>
      </c>
      <c r="AB32" s="8"/>
      <c r="AC32" s="11" t="s">
        <v>191</v>
      </c>
      <c r="AD32" s="5"/>
      <c r="AE32" s="8">
        <v>27</v>
      </c>
      <c r="AF32" s="9" t="s">
        <v>190</v>
      </c>
      <c r="AG32" s="23"/>
      <c r="AH32" s="11">
        <v>23</v>
      </c>
      <c r="AI32" s="10"/>
      <c r="AJ32" s="8">
        <v>27</v>
      </c>
      <c r="AK32" s="8" t="s">
        <v>195</v>
      </c>
      <c r="AL32" s="22"/>
      <c r="AM32" s="11" t="s">
        <v>191</v>
      </c>
      <c r="AN32" s="10"/>
      <c r="AO32" s="8">
        <v>27</v>
      </c>
      <c r="AP32" s="8" t="s">
        <v>194</v>
      </c>
      <c r="AQ32" s="103" t="s">
        <v>334</v>
      </c>
      <c r="AR32" s="4" t="s">
        <v>191</v>
      </c>
      <c r="AS32" s="10"/>
      <c r="AT32" s="8">
        <v>27</v>
      </c>
      <c r="AU32" s="8" t="s">
        <v>192</v>
      </c>
      <c r="AV32" s="8"/>
      <c r="AW32" s="11" t="s">
        <v>191</v>
      </c>
      <c r="AX32" s="10"/>
      <c r="AY32" s="8">
        <v>27</v>
      </c>
      <c r="AZ32" s="8" t="s">
        <v>195</v>
      </c>
      <c r="BA32" s="22"/>
      <c r="BB32" s="104" t="s">
        <v>191</v>
      </c>
    </row>
    <row r="33" spans="1:54" ht="19.149999999999999" customHeight="1" x14ac:dyDescent="0.2">
      <c r="A33" s="8">
        <v>28</v>
      </c>
      <c r="B33" s="24" t="s">
        <v>192</v>
      </c>
      <c r="C33" s="103" t="s">
        <v>191</v>
      </c>
      <c r="D33" s="4" t="s">
        <v>191</v>
      </c>
      <c r="F33" s="8">
        <v>28</v>
      </c>
      <c r="G33" s="24" t="s">
        <v>195</v>
      </c>
      <c r="H33" s="22"/>
      <c r="I33" s="104" t="s">
        <v>191</v>
      </c>
      <c r="K33" s="8">
        <v>28</v>
      </c>
      <c r="L33" s="12" t="s">
        <v>190</v>
      </c>
      <c r="M33" s="103" t="s">
        <v>191</v>
      </c>
      <c r="N33" s="4" t="s">
        <v>191</v>
      </c>
      <c r="P33" s="8">
        <v>28</v>
      </c>
      <c r="Q33" s="24" t="s">
        <v>192</v>
      </c>
      <c r="R33" s="103" t="s">
        <v>191</v>
      </c>
      <c r="S33" s="104" t="s">
        <v>191</v>
      </c>
      <c r="T33" s="5"/>
      <c r="U33" s="8">
        <v>28</v>
      </c>
      <c r="V33" s="8" t="s">
        <v>188</v>
      </c>
      <c r="W33" s="22"/>
      <c r="X33" s="105" t="s">
        <v>191</v>
      </c>
      <c r="Z33" s="8">
        <v>28</v>
      </c>
      <c r="AA33" s="8" t="s">
        <v>190</v>
      </c>
      <c r="AB33" s="23"/>
      <c r="AC33" s="11">
        <v>19</v>
      </c>
      <c r="AE33" s="8">
        <v>28</v>
      </c>
      <c r="AF33" s="8" t="s">
        <v>192</v>
      </c>
      <c r="AG33" s="326" t="s">
        <v>386</v>
      </c>
      <c r="AH33" s="11" t="s">
        <v>191</v>
      </c>
      <c r="AI33" s="10"/>
      <c r="AJ33" s="8">
        <v>28</v>
      </c>
      <c r="AK33" s="8" t="s">
        <v>188</v>
      </c>
      <c r="AL33" s="22"/>
      <c r="AM33" s="11" t="s">
        <v>191</v>
      </c>
      <c r="AN33" s="10"/>
      <c r="AO33" s="8">
        <v>28</v>
      </c>
      <c r="AP33" s="8" t="s">
        <v>190</v>
      </c>
      <c r="AQ33" s="8"/>
      <c r="AR33" s="4" t="s">
        <v>191</v>
      </c>
      <c r="AS33" s="10"/>
      <c r="AT33" s="8">
        <v>28</v>
      </c>
      <c r="AU33" s="8" t="s">
        <v>193</v>
      </c>
      <c r="AV33" s="8"/>
      <c r="AW33" s="11" t="s">
        <v>191</v>
      </c>
      <c r="AX33" s="10"/>
      <c r="AY33" s="8">
        <v>28</v>
      </c>
      <c r="AZ33" s="8" t="s">
        <v>188</v>
      </c>
      <c r="BA33" s="22"/>
      <c r="BB33" s="104" t="s">
        <v>191</v>
      </c>
    </row>
    <row r="34" spans="1:54" ht="19.149999999999999" customHeight="1" x14ac:dyDescent="0.2">
      <c r="A34" s="8">
        <v>29</v>
      </c>
      <c r="B34" s="24" t="s">
        <v>193</v>
      </c>
      <c r="C34" s="103" t="s">
        <v>191</v>
      </c>
      <c r="D34" s="4" t="s">
        <v>191</v>
      </c>
      <c r="F34" s="8">
        <v>29</v>
      </c>
      <c r="G34" s="9" t="s">
        <v>188</v>
      </c>
      <c r="H34" s="22"/>
      <c r="I34" s="104" t="s">
        <v>191</v>
      </c>
      <c r="K34" s="8">
        <v>29</v>
      </c>
      <c r="L34" s="12" t="s">
        <v>190</v>
      </c>
      <c r="M34" s="23"/>
      <c r="N34" s="4">
        <v>10</v>
      </c>
      <c r="P34" s="8">
        <v>29</v>
      </c>
      <c r="Q34" s="8" t="s">
        <v>193</v>
      </c>
      <c r="R34" s="8"/>
      <c r="S34" s="104" t="s">
        <v>191</v>
      </c>
      <c r="T34" s="5"/>
      <c r="U34" s="8">
        <v>29</v>
      </c>
      <c r="V34" s="8" t="s">
        <v>194</v>
      </c>
      <c r="W34" s="103" t="s">
        <v>221</v>
      </c>
      <c r="X34" s="4" t="s">
        <v>191</v>
      </c>
      <c r="Z34" s="8">
        <v>29</v>
      </c>
      <c r="AA34" s="8" t="s">
        <v>192</v>
      </c>
      <c r="AB34" s="326" t="s">
        <v>384</v>
      </c>
      <c r="AC34" s="11" t="s">
        <v>191</v>
      </c>
      <c r="AE34" s="8">
        <v>29</v>
      </c>
      <c r="AF34" s="8" t="s">
        <v>193</v>
      </c>
      <c r="AG34" s="8"/>
      <c r="AH34" s="11" t="s">
        <v>191</v>
      </c>
      <c r="AJ34" s="8">
        <v>29</v>
      </c>
      <c r="AK34" s="8" t="s">
        <v>194</v>
      </c>
      <c r="AL34" s="103" t="s">
        <v>196</v>
      </c>
      <c r="AM34" s="11" t="s">
        <v>191</v>
      </c>
      <c r="AN34" s="106"/>
      <c r="AO34" s="8">
        <v>29</v>
      </c>
      <c r="AP34" s="9" t="s">
        <v>190</v>
      </c>
      <c r="AQ34" s="23"/>
      <c r="AR34" s="11">
        <v>28</v>
      </c>
      <c r="AS34" s="10"/>
      <c r="AT34" s="8">
        <v>29</v>
      </c>
      <c r="AU34" s="8" t="s">
        <v>195</v>
      </c>
      <c r="AV34" s="22"/>
      <c r="AW34" s="105" t="s">
        <v>191</v>
      </c>
      <c r="AX34" s="10"/>
      <c r="AY34" s="8">
        <v>29</v>
      </c>
      <c r="AZ34" s="8" t="s">
        <v>194</v>
      </c>
      <c r="BA34" s="103" t="s">
        <v>325</v>
      </c>
      <c r="BB34" s="104" t="s">
        <v>191</v>
      </c>
    </row>
    <row r="35" spans="1:54" ht="19.350000000000001" customHeight="1" x14ac:dyDescent="0.2">
      <c r="A35" s="8">
        <v>30</v>
      </c>
      <c r="B35" s="8" t="s">
        <v>195</v>
      </c>
      <c r="C35" s="22"/>
      <c r="D35" s="4" t="s">
        <v>191</v>
      </c>
      <c r="F35" s="8">
        <v>30</v>
      </c>
      <c r="G35" s="12" t="s">
        <v>194</v>
      </c>
      <c r="H35" s="103" t="s">
        <v>215</v>
      </c>
      <c r="I35" s="104" t="s">
        <v>191</v>
      </c>
      <c r="K35" s="8">
        <v>30</v>
      </c>
      <c r="L35" s="24" t="s">
        <v>192</v>
      </c>
      <c r="M35" s="8"/>
      <c r="N35" s="4" t="s">
        <v>191</v>
      </c>
      <c r="P35" s="8">
        <v>30</v>
      </c>
      <c r="Q35" s="8" t="s">
        <v>195</v>
      </c>
      <c r="R35" s="22"/>
      <c r="S35" s="104" t="s">
        <v>191</v>
      </c>
      <c r="U35" s="8">
        <v>30</v>
      </c>
      <c r="V35" s="9" t="s">
        <v>190</v>
      </c>
      <c r="W35" s="8"/>
      <c r="X35" s="11"/>
      <c r="AE35" s="8">
        <v>30</v>
      </c>
      <c r="AF35" s="8" t="s">
        <v>195</v>
      </c>
      <c r="AG35" s="22"/>
      <c r="AH35" s="105" t="s">
        <v>191</v>
      </c>
      <c r="AJ35" s="8">
        <v>30</v>
      </c>
      <c r="AK35" s="8" t="s">
        <v>190</v>
      </c>
      <c r="AL35" s="8"/>
      <c r="AM35" s="11" t="s">
        <v>191</v>
      </c>
      <c r="AN35" s="106"/>
      <c r="AO35" s="8">
        <v>30</v>
      </c>
      <c r="AP35" s="8" t="s">
        <v>192</v>
      </c>
      <c r="AQ35" s="8"/>
      <c r="AR35" s="11" t="s">
        <v>191</v>
      </c>
      <c r="AT35" s="8">
        <v>30</v>
      </c>
      <c r="AU35" s="8" t="s">
        <v>188</v>
      </c>
      <c r="AV35" s="22"/>
      <c r="AW35" s="11" t="s">
        <v>191</v>
      </c>
      <c r="AY35" s="8">
        <v>30</v>
      </c>
      <c r="AZ35" s="8" t="s">
        <v>190</v>
      </c>
      <c r="BA35" s="8"/>
      <c r="BB35" s="104" t="s">
        <v>191</v>
      </c>
    </row>
    <row r="36" spans="1:54" ht="19.350000000000001" customHeight="1" x14ac:dyDescent="0.2">
      <c r="F36" s="8">
        <v>31</v>
      </c>
      <c r="G36" s="12" t="s">
        <v>190</v>
      </c>
      <c r="H36" s="103" t="s">
        <v>191</v>
      </c>
      <c r="I36" s="104" t="s">
        <v>191</v>
      </c>
      <c r="P36" s="8">
        <v>31</v>
      </c>
      <c r="Q36" s="8" t="s">
        <v>188</v>
      </c>
      <c r="R36" s="22"/>
      <c r="S36" s="104" t="s">
        <v>191</v>
      </c>
      <c r="U36" s="8">
        <v>31</v>
      </c>
      <c r="V36" s="9" t="s">
        <v>190</v>
      </c>
      <c r="W36" s="23"/>
      <c r="X36" s="11">
        <v>17</v>
      </c>
      <c r="AE36" s="8">
        <v>31</v>
      </c>
      <c r="AF36" s="8" t="s">
        <v>188</v>
      </c>
      <c r="AG36" s="6" t="s">
        <v>118</v>
      </c>
      <c r="AH36" s="11" t="s">
        <v>191</v>
      </c>
      <c r="AO36" s="8">
        <v>31</v>
      </c>
      <c r="AP36" s="8" t="s">
        <v>193</v>
      </c>
      <c r="AQ36" s="8"/>
      <c r="AR36" s="11" t="s">
        <v>191</v>
      </c>
      <c r="AY36" s="8">
        <v>31</v>
      </c>
      <c r="AZ36" s="8" t="s">
        <v>190</v>
      </c>
      <c r="BA36" s="8"/>
      <c r="BB36" s="104" t="s">
        <v>191</v>
      </c>
    </row>
    <row r="38" spans="1:54" ht="22.5" customHeight="1" x14ac:dyDescent="0.2">
      <c r="AO38" s="312"/>
      <c r="AP38" s="312"/>
      <c r="AQ38" s="312"/>
      <c r="AR38" s="312"/>
    </row>
    <row r="41" spans="1:54" ht="24.75" customHeight="1" x14ac:dyDescent="0.2"/>
  </sheetData>
  <mergeCells count="12">
    <mergeCell ref="AY5:BB5"/>
    <mergeCell ref="E1:AW1"/>
    <mergeCell ref="A5:D5"/>
    <mergeCell ref="F5:I5"/>
    <mergeCell ref="K5:N5"/>
    <mergeCell ref="P5:S5"/>
    <mergeCell ref="U5:X5"/>
    <mergeCell ref="Z5:AC5"/>
    <mergeCell ref="AE5:AH5"/>
    <mergeCell ref="AJ5:AM5"/>
    <mergeCell ref="AO5:AR5"/>
    <mergeCell ref="AT5:AW5"/>
  </mergeCells>
  <conditionalFormatting sqref="B9 B11:B14 B16 B18:B21 B23 B25:B32 B6:B7 Q6:Q30 V6:V30 AA6:AA27 AF6:AF29 AK6:AK29 AP6:AP7 AK34:AK35 AU6:AU29 AP35:AP36 AZ6:AZ29">
    <cfRule type="cellIs" dxfId="195" priority="267" operator="equal">
      <formula>"D"</formula>
    </cfRule>
    <cfRule type="cellIs" dxfId="194" priority="268" operator="equal">
      <formula>"S"</formula>
    </cfRule>
  </conditionalFormatting>
  <conditionalFormatting sqref="G7 G9:G21 G23:G30">
    <cfRule type="cellIs" dxfId="193" priority="265" operator="equal">
      <formula>"D"</formula>
    </cfRule>
    <cfRule type="cellIs" dxfId="192" priority="266" operator="equal">
      <formula>"S"</formula>
    </cfRule>
  </conditionalFormatting>
  <conditionalFormatting sqref="L29">
    <cfRule type="cellIs" dxfId="191" priority="263" operator="equal">
      <formula>"D"</formula>
    </cfRule>
    <cfRule type="cellIs" dxfId="190" priority="264" operator="equal">
      <formula>"S"</formula>
    </cfRule>
  </conditionalFormatting>
  <conditionalFormatting sqref="AP9:AP20 AP22:AP29">
    <cfRule type="cellIs" dxfId="189" priority="251" operator="equal">
      <formula>"D"</formula>
    </cfRule>
    <cfRule type="cellIs" dxfId="188" priority="252" operator="equal">
      <formula>"S"</formula>
    </cfRule>
  </conditionalFormatting>
  <conditionalFormatting sqref="G31">
    <cfRule type="cellIs" dxfId="187" priority="247" operator="equal">
      <formula>"D"</formula>
    </cfRule>
    <cfRule type="cellIs" dxfId="186" priority="248" operator="equal">
      <formula>"S"</formula>
    </cfRule>
  </conditionalFormatting>
  <conditionalFormatting sqref="AF30">
    <cfRule type="cellIs" dxfId="185" priority="243" operator="equal">
      <formula>"D"</formula>
    </cfRule>
    <cfRule type="cellIs" dxfId="184" priority="244" operator="equal">
      <formula>"S"</formula>
    </cfRule>
  </conditionalFormatting>
  <conditionalFormatting sqref="L30:L32">
    <cfRule type="cellIs" dxfId="183" priority="241" operator="equal">
      <formula>"D"</formula>
    </cfRule>
    <cfRule type="cellIs" dxfId="182" priority="242" operator="equal">
      <formula>"S"</formula>
    </cfRule>
  </conditionalFormatting>
  <conditionalFormatting sqref="AA28">
    <cfRule type="cellIs" dxfId="181" priority="239" operator="equal">
      <formula>"D"</formula>
    </cfRule>
    <cfRule type="cellIs" dxfId="180" priority="240" operator="equal">
      <formula>"S"</formula>
    </cfRule>
  </conditionalFormatting>
  <conditionalFormatting sqref="AK29">
    <cfRule type="cellIs" dxfId="179" priority="237" operator="equal">
      <formula>"D"</formula>
    </cfRule>
    <cfRule type="cellIs" dxfId="178" priority="238" operator="equal">
      <formula>"S"</formula>
    </cfRule>
  </conditionalFormatting>
  <conditionalFormatting sqref="AU29">
    <cfRule type="cellIs" dxfId="177" priority="235" operator="equal">
      <formula>"D"</formula>
    </cfRule>
    <cfRule type="cellIs" dxfId="176" priority="236" operator="equal">
      <formula>"S"</formula>
    </cfRule>
  </conditionalFormatting>
  <conditionalFormatting sqref="B9 B6:B7 B11:B14 B16 B18:B21 B23 B25:B32">
    <cfRule type="expression" dxfId="175" priority="233">
      <formula>$B$6:$B$31="D"</formula>
    </cfRule>
    <cfRule type="expression" dxfId="174" priority="234">
      <formula>$B$6:$B$31="S"</formula>
    </cfRule>
  </conditionalFormatting>
  <conditionalFormatting sqref="B15">
    <cfRule type="cellIs" dxfId="173" priority="203" operator="equal">
      <formula>"D"</formula>
    </cfRule>
    <cfRule type="cellIs" dxfId="172" priority="204" operator="equal">
      <formula>"S"</formula>
    </cfRule>
  </conditionalFormatting>
  <conditionalFormatting sqref="B15">
    <cfRule type="expression" dxfId="171" priority="201">
      <formula>$B$6:$B$31="D"</formula>
    </cfRule>
    <cfRule type="expression" dxfId="170" priority="202">
      <formula>$B$6:$B$31="S"</formula>
    </cfRule>
  </conditionalFormatting>
  <conditionalFormatting sqref="B8">
    <cfRule type="cellIs" dxfId="169" priority="211" operator="equal">
      <formula>"D"</formula>
    </cfRule>
    <cfRule type="cellIs" dxfId="168" priority="212" operator="equal">
      <formula>"S"</formula>
    </cfRule>
  </conditionalFormatting>
  <conditionalFormatting sqref="B8">
    <cfRule type="expression" dxfId="167" priority="209">
      <formula>$B$6:$B$31="D"</formula>
    </cfRule>
    <cfRule type="expression" dxfId="166" priority="210">
      <formula>$B$6:$B$31="S"</formula>
    </cfRule>
  </conditionalFormatting>
  <conditionalFormatting sqref="B10">
    <cfRule type="cellIs" dxfId="165" priority="207" operator="equal">
      <formula>"D"</formula>
    </cfRule>
    <cfRule type="cellIs" dxfId="164" priority="208" operator="equal">
      <formula>"S"</formula>
    </cfRule>
  </conditionalFormatting>
  <conditionalFormatting sqref="B10">
    <cfRule type="expression" dxfId="163" priority="205">
      <formula>$B$6:$B$31="D"</formula>
    </cfRule>
    <cfRule type="expression" dxfId="162" priority="206">
      <formula>$B$6:$B$31="S"</formula>
    </cfRule>
  </conditionalFormatting>
  <conditionalFormatting sqref="B17">
    <cfRule type="cellIs" dxfId="161" priority="199" operator="equal">
      <formula>"D"</formula>
    </cfRule>
    <cfRule type="cellIs" dxfId="160" priority="200" operator="equal">
      <formula>"S"</formula>
    </cfRule>
  </conditionalFormatting>
  <conditionalFormatting sqref="B17">
    <cfRule type="expression" dxfId="159" priority="197">
      <formula>$B$6:$B$31="D"</formula>
    </cfRule>
    <cfRule type="expression" dxfId="158" priority="198">
      <formula>$B$6:$B$31="S"</formula>
    </cfRule>
  </conditionalFormatting>
  <conditionalFormatting sqref="B22">
    <cfRule type="cellIs" dxfId="157" priority="195" operator="equal">
      <formula>"D"</formula>
    </cfRule>
    <cfRule type="cellIs" dxfId="156" priority="196" operator="equal">
      <formula>"S"</formula>
    </cfRule>
  </conditionalFormatting>
  <conditionalFormatting sqref="B22">
    <cfRule type="expression" dxfId="155" priority="193">
      <formula>$B$6:$B$31="D"</formula>
    </cfRule>
    <cfRule type="expression" dxfId="154" priority="194">
      <formula>$B$6:$B$31="S"</formula>
    </cfRule>
  </conditionalFormatting>
  <conditionalFormatting sqref="B24">
    <cfRule type="cellIs" dxfId="153" priority="191" operator="equal">
      <formula>"D"</formula>
    </cfRule>
    <cfRule type="cellIs" dxfId="152" priority="192" operator="equal">
      <formula>"S"</formula>
    </cfRule>
  </conditionalFormatting>
  <conditionalFormatting sqref="B24">
    <cfRule type="expression" dxfId="151" priority="189">
      <formula>$B$6:$B$31="D"</formula>
    </cfRule>
    <cfRule type="expression" dxfId="150" priority="190">
      <formula>$B$6:$B$31="S"</formula>
    </cfRule>
  </conditionalFormatting>
  <conditionalFormatting sqref="G6">
    <cfRule type="cellIs" dxfId="149" priority="185" operator="equal">
      <formula>"D"</formula>
    </cfRule>
    <cfRule type="cellIs" dxfId="148" priority="186" operator="equal">
      <formula>"S"</formula>
    </cfRule>
  </conditionalFormatting>
  <conditionalFormatting sqref="G8">
    <cfRule type="cellIs" dxfId="147" priority="183" operator="equal">
      <formula>"D"</formula>
    </cfRule>
    <cfRule type="cellIs" dxfId="146" priority="184" operator="equal">
      <formula>"S"</formula>
    </cfRule>
  </conditionalFormatting>
  <conditionalFormatting sqref="G22">
    <cfRule type="cellIs" dxfId="145" priority="181" operator="equal">
      <formula>"D"</formula>
    </cfRule>
    <cfRule type="cellIs" dxfId="144" priority="182" operator="equal">
      <formula>"S"</formula>
    </cfRule>
  </conditionalFormatting>
  <conditionalFormatting sqref="AK28">
    <cfRule type="cellIs" dxfId="143" priority="161" operator="equal">
      <formula>"D"</formula>
    </cfRule>
    <cfRule type="cellIs" dxfId="142" priority="162" operator="equal">
      <formula>"S"</formula>
    </cfRule>
  </conditionalFormatting>
  <conditionalFormatting sqref="V31:V33">
    <cfRule type="cellIs" dxfId="141" priority="171" operator="equal">
      <formula>"D"</formula>
    </cfRule>
    <cfRule type="cellIs" dxfId="140" priority="172" operator="equal">
      <formula>"S"</formula>
    </cfRule>
  </conditionalFormatting>
  <conditionalFormatting sqref="AA27">
    <cfRule type="cellIs" dxfId="139" priority="169" operator="equal">
      <formula>"D"</formula>
    </cfRule>
    <cfRule type="cellIs" dxfId="138" priority="170" operator="equal">
      <formula>"S"</formula>
    </cfRule>
  </conditionalFormatting>
  <conditionalFormatting sqref="AF29">
    <cfRule type="cellIs" dxfId="137" priority="163" operator="equal">
      <formula>"D"</formula>
    </cfRule>
    <cfRule type="cellIs" dxfId="136" priority="164" operator="equal">
      <formula>"S"</formula>
    </cfRule>
  </conditionalFormatting>
  <conditionalFormatting sqref="AU28">
    <cfRule type="cellIs" dxfId="135" priority="155" operator="equal">
      <formula>"D"</formula>
    </cfRule>
    <cfRule type="cellIs" dxfId="134" priority="156" operator="equal">
      <formula>"S"</formula>
    </cfRule>
  </conditionalFormatting>
  <conditionalFormatting sqref="L6:L18 L20:L27">
    <cfRule type="cellIs" dxfId="133" priority="151" operator="equal">
      <formula>"D"</formula>
    </cfRule>
    <cfRule type="cellIs" dxfId="132" priority="152" operator="equal">
      <formula>"S"</formula>
    </cfRule>
  </conditionalFormatting>
  <conditionalFormatting sqref="L28">
    <cfRule type="cellIs" dxfId="131" priority="149" operator="equal">
      <formula>"D"</formula>
    </cfRule>
    <cfRule type="cellIs" dxfId="130" priority="150" operator="equal">
      <formula>"S"</formula>
    </cfRule>
  </conditionalFormatting>
  <conditionalFormatting sqref="L19">
    <cfRule type="cellIs" dxfId="129" priority="143" operator="equal">
      <formula>"D"</formula>
    </cfRule>
    <cfRule type="cellIs" dxfId="128" priority="144" operator="equal">
      <formula>"S"</formula>
    </cfRule>
  </conditionalFormatting>
  <conditionalFormatting sqref="Q31:Q33">
    <cfRule type="cellIs" dxfId="127" priority="139" operator="equal">
      <formula>"D"</formula>
    </cfRule>
    <cfRule type="cellIs" dxfId="126" priority="140" operator="equal">
      <formula>"S"</formula>
    </cfRule>
  </conditionalFormatting>
  <conditionalFormatting sqref="AA29:AA30">
    <cfRule type="cellIs" dxfId="125" priority="137" operator="equal">
      <formula>"D"</formula>
    </cfRule>
    <cfRule type="cellIs" dxfId="124" priority="138" operator="equal">
      <formula>"S"</formula>
    </cfRule>
  </conditionalFormatting>
  <conditionalFormatting sqref="AP29:AP31">
    <cfRule type="cellIs" dxfId="123" priority="135" operator="equal">
      <formula>"D"</formula>
    </cfRule>
    <cfRule type="cellIs" dxfId="122" priority="136" operator="equal">
      <formula>"S"</formula>
    </cfRule>
  </conditionalFormatting>
  <conditionalFormatting sqref="AF31">
    <cfRule type="cellIs" dxfId="121" priority="133" operator="equal">
      <formula>"D"</formula>
    </cfRule>
    <cfRule type="cellIs" dxfId="120" priority="134" operator="equal">
      <formula>"S"</formula>
    </cfRule>
  </conditionalFormatting>
  <conditionalFormatting sqref="AK29">
    <cfRule type="cellIs" dxfId="119" priority="125" operator="equal">
      <formula>"D"</formula>
    </cfRule>
    <cfRule type="cellIs" dxfId="118" priority="126" operator="equal">
      <formula>"S"</formula>
    </cfRule>
  </conditionalFormatting>
  <conditionalFormatting sqref="AU30:AU31">
    <cfRule type="cellIs" dxfId="117" priority="129" operator="equal">
      <formula>"D"</formula>
    </cfRule>
    <cfRule type="cellIs" dxfId="116" priority="130" operator="equal">
      <formula>"S"</formula>
    </cfRule>
  </conditionalFormatting>
  <conditionalFormatting sqref="AF30">
    <cfRule type="cellIs" dxfId="115" priority="127" operator="equal">
      <formula>"D"</formula>
    </cfRule>
    <cfRule type="cellIs" dxfId="114" priority="128" operator="equal">
      <formula>"S"</formula>
    </cfRule>
  </conditionalFormatting>
  <conditionalFormatting sqref="AP9">
    <cfRule type="cellIs" dxfId="113" priority="123" operator="equal">
      <formula>"D"</formula>
    </cfRule>
    <cfRule type="cellIs" dxfId="112" priority="124" operator="equal">
      <formula>"S"</formula>
    </cfRule>
  </conditionalFormatting>
  <conditionalFormatting sqref="AU29">
    <cfRule type="cellIs" dxfId="111" priority="121" operator="equal">
      <formula>"D"</formula>
    </cfRule>
    <cfRule type="cellIs" dxfId="110" priority="122" operator="equal">
      <formula>"S"</formula>
    </cfRule>
  </conditionalFormatting>
  <conditionalFormatting sqref="G32">
    <cfRule type="cellIs" dxfId="109" priority="107" operator="equal">
      <formula>"D"</formula>
    </cfRule>
    <cfRule type="cellIs" dxfId="108" priority="108" operator="equal">
      <formula>"S"</formula>
    </cfRule>
  </conditionalFormatting>
  <conditionalFormatting sqref="G33">
    <cfRule type="cellIs" dxfId="107" priority="105" operator="equal">
      <formula>"D"</formula>
    </cfRule>
    <cfRule type="cellIs" dxfId="106" priority="106" operator="equal">
      <formula>"S"</formula>
    </cfRule>
  </conditionalFormatting>
  <conditionalFormatting sqref="AP21">
    <cfRule type="cellIs" dxfId="105" priority="103" operator="equal">
      <formula>"D"</formula>
    </cfRule>
    <cfRule type="cellIs" dxfId="104" priority="104" operator="equal">
      <formula>"S"</formula>
    </cfRule>
  </conditionalFormatting>
  <conditionalFormatting sqref="AP8">
    <cfRule type="cellIs" dxfId="103" priority="101" operator="equal">
      <formula>"D"</formula>
    </cfRule>
    <cfRule type="cellIs" dxfId="102" priority="102" operator="equal">
      <formula>"S"</formula>
    </cfRule>
  </conditionalFormatting>
  <conditionalFormatting sqref="AF32">
    <cfRule type="cellIs" dxfId="101" priority="99" operator="equal">
      <formula>"D"</formula>
    </cfRule>
    <cfRule type="cellIs" dxfId="100" priority="100" operator="equal">
      <formula>"S"</formula>
    </cfRule>
  </conditionalFormatting>
  <conditionalFormatting sqref="L33">
    <cfRule type="cellIs" dxfId="99" priority="91" operator="equal">
      <formula>"D"</formula>
    </cfRule>
    <cfRule type="cellIs" dxfId="98" priority="92" operator="equal">
      <formula>"S"</formula>
    </cfRule>
  </conditionalFormatting>
  <conditionalFormatting sqref="G34">
    <cfRule type="cellIs" dxfId="97" priority="93" operator="equal">
      <formula>"D"</formula>
    </cfRule>
    <cfRule type="cellIs" dxfId="96" priority="94" operator="equal">
      <formula>"S"</formula>
    </cfRule>
  </conditionalFormatting>
  <conditionalFormatting sqref="B33">
    <cfRule type="cellIs" dxfId="95" priority="89" operator="equal">
      <formula>"D"</formula>
    </cfRule>
    <cfRule type="cellIs" dxfId="94" priority="90" operator="equal">
      <formula>"S"</formula>
    </cfRule>
  </conditionalFormatting>
  <conditionalFormatting sqref="Q34">
    <cfRule type="cellIs" dxfId="93" priority="87" operator="equal">
      <formula>"D"</formula>
    </cfRule>
    <cfRule type="cellIs" dxfId="92" priority="88" operator="equal">
      <formula>"S"</formula>
    </cfRule>
  </conditionalFormatting>
  <conditionalFormatting sqref="V34">
    <cfRule type="cellIs" dxfId="91" priority="85" operator="equal">
      <formula>"D"</formula>
    </cfRule>
    <cfRule type="cellIs" dxfId="90" priority="86" operator="equal">
      <formula>"S"</formula>
    </cfRule>
  </conditionalFormatting>
  <conditionalFormatting sqref="AA31">
    <cfRule type="cellIs" dxfId="89" priority="81" operator="equal">
      <formula>"D"</formula>
    </cfRule>
    <cfRule type="cellIs" dxfId="88" priority="82" operator="equal">
      <formula>"S"</formula>
    </cfRule>
  </conditionalFormatting>
  <conditionalFormatting sqref="AF33">
    <cfRule type="cellIs" dxfId="87" priority="79" operator="equal">
      <formula>"D"</formula>
    </cfRule>
    <cfRule type="cellIs" dxfId="86" priority="80" operator="equal">
      <formula>"S"</formula>
    </cfRule>
  </conditionalFormatting>
  <conditionalFormatting sqref="AK30:AK31">
    <cfRule type="cellIs" dxfId="85" priority="77" operator="equal">
      <formula>"D"</formula>
    </cfRule>
    <cfRule type="cellIs" dxfId="84" priority="78" operator="equal">
      <formula>"S"</formula>
    </cfRule>
  </conditionalFormatting>
  <conditionalFormatting sqref="AP32:AP33">
    <cfRule type="cellIs" dxfId="83" priority="75" operator="equal">
      <formula>"D"</formula>
    </cfRule>
    <cfRule type="cellIs" dxfId="82" priority="76" operator="equal">
      <formula>"S"</formula>
    </cfRule>
  </conditionalFormatting>
  <conditionalFormatting sqref="AU32">
    <cfRule type="cellIs" dxfId="81" priority="73" operator="equal">
      <formula>"D"</formula>
    </cfRule>
    <cfRule type="cellIs" dxfId="80" priority="74" operator="equal">
      <formula>"S"</formula>
    </cfRule>
  </conditionalFormatting>
  <conditionalFormatting sqref="B34">
    <cfRule type="cellIs" dxfId="79" priority="71" operator="equal">
      <formula>"D"</formula>
    </cfRule>
    <cfRule type="cellIs" dxfId="78" priority="72" operator="equal">
      <formula>"S"</formula>
    </cfRule>
  </conditionalFormatting>
  <conditionalFormatting sqref="G35">
    <cfRule type="cellIs" dxfId="77" priority="69" operator="equal">
      <formula>"D"</formula>
    </cfRule>
    <cfRule type="cellIs" dxfId="76" priority="70" operator="equal">
      <formula>"S"</formula>
    </cfRule>
  </conditionalFormatting>
  <conditionalFormatting sqref="L34">
    <cfRule type="cellIs" dxfId="75" priority="67" operator="equal">
      <formula>"D"</formula>
    </cfRule>
    <cfRule type="cellIs" dxfId="74" priority="68" operator="equal">
      <formula>"S"</formula>
    </cfRule>
  </conditionalFormatting>
  <conditionalFormatting sqref="Q35">
    <cfRule type="cellIs" dxfId="73" priority="65" operator="equal">
      <formula>"D"</formula>
    </cfRule>
    <cfRule type="cellIs" dxfId="72" priority="66" operator="equal">
      <formula>"S"</formula>
    </cfRule>
  </conditionalFormatting>
  <conditionalFormatting sqref="V35 AA32">
    <cfRule type="cellIs" dxfId="71" priority="63" operator="equal">
      <formula>"D"</formula>
    </cfRule>
    <cfRule type="cellIs" dxfId="70" priority="64" operator="equal">
      <formula>"S"</formula>
    </cfRule>
  </conditionalFormatting>
  <conditionalFormatting sqref="AP34">
    <cfRule type="cellIs" dxfId="69" priority="61" operator="equal">
      <formula>"D"</formula>
    </cfRule>
    <cfRule type="cellIs" dxfId="68" priority="62" operator="equal">
      <formula>"S"</formula>
    </cfRule>
  </conditionalFormatting>
  <conditionalFormatting sqref="AU33 AF34">
    <cfRule type="cellIs" dxfId="67" priority="59" operator="equal">
      <formula>"D"</formula>
    </cfRule>
    <cfRule type="cellIs" dxfId="66" priority="60" operator="equal">
      <formula>"S"</formula>
    </cfRule>
  </conditionalFormatting>
  <conditionalFormatting sqref="AZ29">
    <cfRule type="cellIs" dxfId="65" priority="39" operator="equal">
      <formula>"D"</formula>
    </cfRule>
    <cfRule type="cellIs" dxfId="64" priority="40" operator="equal">
      <formula>"S"</formula>
    </cfRule>
  </conditionalFormatting>
  <conditionalFormatting sqref="AZ28">
    <cfRule type="cellIs" dxfId="63" priority="37" operator="equal">
      <formula>"D"</formula>
    </cfRule>
    <cfRule type="cellIs" dxfId="62" priority="38" operator="equal">
      <formula>"S"</formula>
    </cfRule>
  </conditionalFormatting>
  <conditionalFormatting sqref="AZ29">
    <cfRule type="cellIs" dxfId="61" priority="35" operator="equal">
      <formula>"D"</formula>
    </cfRule>
    <cfRule type="cellIs" dxfId="60" priority="36" operator="equal">
      <formula>"S"</formula>
    </cfRule>
  </conditionalFormatting>
  <conditionalFormatting sqref="AZ30:AZ32">
    <cfRule type="cellIs" dxfId="59" priority="33" operator="equal">
      <formula>"D"</formula>
    </cfRule>
    <cfRule type="cellIs" dxfId="58" priority="34" operator="equal">
      <formula>"S"</formula>
    </cfRule>
  </conditionalFormatting>
  <conditionalFormatting sqref="AZ33">
    <cfRule type="cellIs" dxfId="57" priority="31" operator="equal">
      <formula>"D"</formula>
    </cfRule>
    <cfRule type="cellIs" dxfId="56" priority="32" operator="equal">
      <formula>"S"</formula>
    </cfRule>
  </conditionalFormatting>
  <conditionalFormatting sqref="B35">
    <cfRule type="cellIs" dxfId="55" priority="29" operator="equal">
      <formula>"D"</formula>
    </cfRule>
    <cfRule type="cellIs" dxfId="54" priority="30" operator="equal">
      <formula>"S"</formula>
    </cfRule>
  </conditionalFormatting>
  <conditionalFormatting sqref="B35">
    <cfRule type="expression" dxfId="53" priority="27">
      <formula>$B$6:$B$31="D"</formula>
    </cfRule>
    <cfRule type="expression" dxfId="52" priority="28">
      <formula>$B$6:$B$31="S"</formula>
    </cfRule>
  </conditionalFormatting>
  <conditionalFormatting sqref="G36">
    <cfRule type="cellIs" dxfId="51" priority="25" operator="equal">
      <formula>"D"</formula>
    </cfRule>
    <cfRule type="cellIs" dxfId="50" priority="26" operator="equal">
      <formula>"S"</formula>
    </cfRule>
  </conditionalFormatting>
  <conditionalFormatting sqref="L35">
    <cfRule type="cellIs" dxfId="49" priority="23" operator="equal">
      <formula>"D"</formula>
    </cfRule>
    <cfRule type="cellIs" dxfId="48" priority="24" operator="equal">
      <formula>"S"</formula>
    </cfRule>
  </conditionalFormatting>
  <conditionalFormatting sqref="AK32:AK33">
    <cfRule type="cellIs" dxfId="47" priority="21" operator="equal">
      <formula>"D"</formula>
    </cfRule>
    <cfRule type="cellIs" dxfId="46" priority="22" operator="equal">
      <formula>"S"</formula>
    </cfRule>
  </conditionalFormatting>
  <conditionalFormatting sqref="Q36">
    <cfRule type="cellIs" dxfId="45" priority="19" operator="equal">
      <formula>"D"</formula>
    </cfRule>
    <cfRule type="cellIs" dxfId="44" priority="20" operator="equal">
      <formula>"S"</formula>
    </cfRule>
  </conditionalFormatting>
  <conditionalFormatting sqref="V36">
    <cfRule type="cellIs" dxfId="43" priority="17" operator="equal">
      <formula>"D"</formula>
    </cfRule>
    <cfRule type="cellIs" dxfId="42" priority="18" operator="equal">
      <formula>"S"</formula>
    </cfRule>
  </conditionalFormatting>
  <conditionalFormatting sqref="AA33:AA34">
    <cfRule type="cellIs" dxfId="41" priority="15" operator="equal">
      <formula>"D"</formula>
    </cfRule>
    <cfRule type="cellIs" dxfId="40" priority="16" operator="equal">
      <formula>"S"</formula>
    </cfRule>
  </conditionalFormatting>
  <conditionalFormatting sqref="AF35:AF36">
    <cfRule type="cellIs" dxfId="39" priority="13" operator="equal">
      <formula>"D"</formula>
    </cfRule>
    <cfRule type="cellIs" dxfId="38" priority="14" operator="equal">
      <formula>"S"</formula>
    </cfRule>
  </conditionalFormatting>
  <conditionalFormatting sqref="AU34:AU35">
    <cfRule type="cellIs" dxfId="37" priority="11" operator="equal">
      <formula>"D"</formula>
    </cfRule>
    <cfRule type="cellIs" dxfId="36" priority="12" operator="equal">
      <formula>"S"</formula>
    </cfRule>
  </conditionalFormatting>
  <conditionalFormatting sqref="AU35">
    <cfRule type="cellIs" dxfId="35" priority="9" operator="equal">
      <formula>"D"</formula>
    </cfRule>
    <cfRule type="cellIs" dxfId="34" priority="10" operator="equal">
      <formula>"S"</formula>
    </cfRule>
  </conditionalFormatting>
  <conditionalFormatting sqref="AZ34:AZ35">
    <cfRule type="cellIs" dxfId="33" priority="7" operator="equal">
      <formula>"D"</formula>
    </cfRule>
    <cfRule type="cellIs" dxfId="32" priority="8" operator="equal">
      <formula>"S"</formula>
    </cfRule>
  </conditionalFormatting>
  <conditionalFormatting sqref="AZ35">
    <cfRule type="cellIs" dxfId="31" priority="5" operator="equal">
      <formula>"D"</formula>
    </cfRule>
    <cfRule type="cellIs" dxfId="30" priority="6" operator="equal">
      <formula>"S"</formula>
    </cfRule>
  </conditionalFormatting>
  <conditionalFormatting sqref="AZ36">
    <cfRule type="cellIs" dxfId="29" priority="3" operator="equal">
      <formula>"D"</formula>
    </cfRule>
    <cfRule type="cellIs" dxfId="28" priority="4" operator="equal">
      <formula>"S"</formula>
    </cfRule>
  </conditionalFormatting>
  <conditionalFormatting sqref="AZ36">
    <cfRule type="cellIs" dxfId="27" priority="1" operator="equal">
      <formula>"D"</formula>
    </cfRule>
    <cfRule type="cellIs" dxfId="26" priority="2" operator="equal">
      <formula>"S"</formula>
    </cfRule>
  </conditionalFormatting>
  <hyperlinks>
    <hyperlink ref="AR3" r:id="rId1" xr:uid="{6C585788-DF27-47DD-998E-A520ED44F985}"/>
  </hyperlinks>
  <printOptions horizontalCentered="1"/>
  <pageMargins left="0" right="0" top="0" bottom="0" header="0" footer="0"/>
  <pageSetup paperSize="9" scale="86" fitToWidth="2" fitToHeight="0" orientation="landscape" horizontalDpi="300" r:id="rId2"/>
  <headerFooter>
    <oddFooter>&amp;R_x000D_&amp;1#&amp;"Arial"&amp;10&amp;K000000 Confidential 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456E-0CBB-40AA-899C-938262992171}">
  <sheetPr>
    <tabColor rgb="FFFFC000"/>
    <pageSetUpPr fitToPage="1"/>
  </sheetPr>
  <dimension ref="A1:N98"/>
  <sheetViews>
    <sheetView showGridLines="0" tabSelected="1" zoomScale="63" zoomScaleNormal="70" workbookViewId="0">
      <pane xSplit="2" ySplit="4" topLeftCell="C30" activePane="bottomRight" state="frozen"/>
      <selection pane="topRight"/>
      <selection pane="bottomLeft"/>
      <selection pane="bottomRight" activeCell="F79" sqref="F79"/>
    </sheetView>
  </sheetViews>
  <sheetFormatPr baseColWidth="10" defaultColWidth="9.140625" defaultRowHeight="12.75" x14ac:dyDescent="0.2"/>
  <cols>
    <col min="1" max="1" width="9.140625" style="19"/>
    <col min="2" max="2" width="22.7109375" style="17" customWidth="1"/>
    <col min="3" max="5" width="32.28515625" style="18" customWidth="1"/>
    <col min="6" max="6" width="32.28515625" style="16" customWidth="1"/>
    <col min="7" max="10" width="32.28515625" style="18" customWidth="1"/>
    <col min="11" max="11" width="10.7109375" style="18" customWidth="1"/>
    <col min="12" max="14" width="13.28515625" style="16" customWidth="1"/>
    <col min="15" max="16384" width="9.140625" style="18"/>
  </cols>
  <sheetData>
    <row r="1" spans="1:14" s="32" customFormat="1" ht="36" customHeight="1" x14ac:dyDescent="0.2">
      <c r="B1" s="120" t="s">
        <v>498</v>
      </c>
      <c r="C1" s="182" t="s">
        <v>328</v>
      </c>
      <c r="D1" s="183"/>
      <c r="E1" s="136"/>
      <c r="F1" s="39"/>
      <c r="G1" s="40"/>
      <c r="H1" s="183"/>
      <c r="I1" s="40"/>
      <c r="J1" s="40"/>
      <c r="K1" s="40"/>
      <c r="L1" s="386" t="s">
        <v>229</v>
      </c>
      <c r="M1" s="134"/>
      <c r="N1" s="134"/>
    </row>
    <row r="2" spans="1:14" s="37" customFormat="1" ht="39.75" customHeight="1" x14ac:dyDescent="0.2">
      <c r="B2" s="121" t="s">
        <v>72</v>
      </c>
      <c r="C2" s="203" t="s">
        <v>350</v>
      </c>
      <c r="D2" s="203" t="s">
        <v>228</v>
      </c>
      <c r="E2" s="203" t="s">
        <v>122</v>
      </c>
      <c r="F2" s="162" t="s">
        <v>69</v>
      </c>
      <c r="G2" s="162" t="s">
        <v>276</v>
      </c>
      <c r="H2" s="185" t="s">
        <v>70</v>
      </c>
      <c r="I2" s="204" t="s">
        <v>277</v>
      </c>
      <c r="J2" s="162" t="s">
        <v>71</v>
      </c>
      <c r="K2" s="40"/>
      <c r="L2" s="387"/>
      <c r="M2" s="135"/>
      <c r="N2" s="135"/>
    </row>
    <row r="3" spans="1:14" s="33" customFormat="1" ht="25.5" customHeight="1" x14ac:dyDescent="0.2">
      <c r="A3" s="34"/>
      <c r="B3" s="121" t="s">
        <v>123</v>
      </c>
      <c r="C3" s="205" t="s">
        <v>29</v>
      </c>
      <c r="D3" s="205" t="s">
        <v>28</v>
      </c>
      <c r="E3" s="206" t="s">
        <v>42</v>
      </c>
      <c r="F3" s="123" t="s">
        <v>2</v>
      </c>
      <c r="G3" s="123" t="s">
        <v>60</v>
      </c>
      <c r="H3" s="186" t="s">
        <v>338</v>
      </c>
      <c r="I3" s="123" t="s">
        <v>278</v>
      </c>
      <c r="J3" s="123" t="s">
        <v>125</v>
      </c>
      <c r="K3" s="40"/>
      <c r="L3" s="138" t="s">
        <v>134</v>
      </c>
      <c r="M3" s="138" t="s">
        <v>133</v>
      </c>
      <c r="N3" s="138" t="s">
        <v>135</v>
      </c>
    </row>
    <row r="4" spans="1:14" s="33" customFormat="1" ht="28.9" customHeight="1" x14ac:dyDescent="0.2">
      <c r="A4" s="34"/>
      <c r="B4" s="122" t="s">
        <v>0</v>
      </c>
      <c r="C4" s="124"/>
      <c r="D4" s="124"/>
      <c r="E4" s="125"/>
      <c r="F4" s="124"/>
      <c r="G4" s="124"/>
      <c r="H4" s="124"/>
      <c r="I4" s="125"/>
      <c r="J4" s="125"/>
      <c r="K4" s="137" t="s">
        <v>11</v>
      </c>
      <c r="L4" s="33">
        <v>44</v>
      </c>
      <c r="M4" s="33">
        <v>40</v>
      </c>
      <c r="N4" s="33">
        <v>40</v>
      </c>
    </row>
    <row r="5" spans="1:14" s="35" customFormat="1" ht="17.45" customHeight="1" x14ac:dyDescent="0.2">
      <c r="A5" s="178" t="s">
        <v>73</v>
      </c>
      <c r="B5" s="41">
        <v>45175</v>
      </c>
      <c r="C5" s="377" t="s">
        <v>47</v>
      </c>
      <c r="D5" s="378"/>
      <c r="E5" s="378"/>
      <c r="F5" s="378"/>
      <c r="G5" s="378"/>
      <c r="H5" s="378"/>
      <c r="I5" s="378"/>
      <c r="J5" s="378"/>
      <c r="K5" s="139">
        <f t="shared" ref="K5:K47" si="0">IF(SUM(C5:J5)&lt;=L5,SUM(C5:J5),"X")</f>
        <v>0</v>
      </c>
      <c r="L5" s="33">
        <f t="shared" ref="L5:L59" si="1">$L$4</f>
        <v>44</v>
      </c>
      <c r="M5" s="33"/>
      <c r="N5" s="33"/>
    </row>
    <row r="6" spans="1:14" s="35" customFormat="1" ht="20.25" customHeight="1" x14ac:dyDescent="0.2">
      <c r="A6" s="179"/>
      <c r="B6" s="193">
        <v>45182</v>
      </c>
      <c r="C6" s="314"/>
      <c r="D6" s="314"/>
      <c r="E6" s="314"/>
      <c r="F6" s="314"/>
      <c r="G6" s="314"/>
      <c r="H6" s="314"/>
      <c r="I6" s="315"/>
      <c r="J6" s="315"/>
      <c r="K6" s="139">
        <f t="shared" si="0"/>
        <v>0</v>
      </c>
      <c r="L6" s="33">
        <f t="shared" si="1"/>
        <v>44</v>
      </c>
      <c r="M6" s="33"/>
      <c r="N6" s="33"/>
    </row>
    <row r="7" spans="1:14" s="36" customFormat="1" ht="20.25" customHeight="1" x14ac:dyDescent="0.2">
      <c r="A7" s="179"/>
      <c r="B7" s="41">
        <v>45189</v>
      </c>
      <c r="C7" s="314"/>
      <c r="D7" s="314"/>
      <c r="E7" s="314"/>
      <c r="F7" s="314"/>
      <c r="G7" s="314"/>
      <c r="H7" s="314"/>
      <c r="I7" s="315"/>
      <c r="J7" s="315"/>
      <c r="K7" s="139">
        <f t="shared" si="0"/>
        <v>0</v>
      </c>
      <c r="L7" s="33">
        <f t="shared" si="1"/>
        <v>44</v>
      </c>
      <c r="M7" s="34"/>
      <c r="N7" s="33"/>
    </row>
    <row r="8" spans="1:14" s="19" customFormat="1" ht="20.25" customHeight="1" x14ac:dyDescent="0.2">
      <c r="A8" s="180"/>
      <c r="B8" s="42">
        <v>45196</v>
      </c>
      <c r="C8" s="314"/>
      <c r="D8" s="314"/>
      <c r="E8" s="313"/>
      <c r="F8" s="314"/>
      <c r="G8" s="314"/>
      <c r="H8" s="314"/>
      <c r="I8" s="315"/>
      <c r="J8" s="315"/>
      <c r="K8" s="139">
        <f t="shared" si="0"/>
        <v>0</v>
      </c>
      <c r="L8" s="33">
        <f t="shared" si="1"/>
        <v>44</v>
      </c>
      <c r="M8" s="17"/>
      <c r="N8" s="16"/>
    </row>
    <row r="9" spans="1:14" s="35" customFormat="1" ht="20.25" customHeight="1" x14ac:dyDescent="0.2">
      <c r="A9" s="175" t="s">
        <v>74</v>
      </c>
      <c r="B9" s="43">
        <v>45203</v>
      </c>
      <c r="C9" s="314"/>
      <c r="D9" s="314"/>
      <c r="E9" s="313"/>
      <c r="F9" s="314"/>
      <c r="G9" s="314"/>
      <c r="H9" s="314"/>
      <c r="I9" s="315"/>
      <c r="J9" s="315"/>
      <c r="K9" s="139">
        <f t="shared" si="0"/>
        <v>0</v>
      </c>
      <c r="L9" s="33">
        <f t="shared" si="1"/>
        <v>44</v>
      </c>
      <c r="M9" s="33"/>
      <c r="N9" s="33"/>
    </row>
    <row r="10" spans="1:14" s="35" customFormat="1" ht="20.25" customHeight="1" x14ac:dyDescent="0.2">
      <c r="A10" s="176"/>
      <c r="B10" s="170">
        <v>45210</v>
      </c>
      <c r="C10" s="313"/>
      <c r="D10" s="314"/>
      <c r="E10" s="314"/>
      <c r="F10" s="314"/>
      <c r="G10" s="314"/>
      <c r="H10" s="314"/>
      <c r="I10" s="315"/>
      <c r="J10" s="315"/>
      <c r="K10" s="139">
        <f t="shared" si="0"/>
        <v>0</v>
      </c>
      <c r="L10" s="33">
        <f t="shared" si="1"/>
        <v>44</v>
      </c>
      <c r="M10" s="33"/>
      <c r="N10" s="33"/>
    </row>
    <row r="11" spans="1:14" s="262" customFormat="1" ht="20.25" customHeight="1" x14ac:dyDescent="0.2">
      <c r="A11" s="272"/>
      <c r="B11" s="308">
        <v>45214</v>
      </c>
      <c r="C11" s="388" t="s">
        <v>402</v>
      </c>
      <c r="D11" s="389"/>
      <c r="E11" s="389"/>
      <c r="F11" s="389"/>
      <c r="G11" s="389"/>
      <c r="H11" s="389"/>
      <c r="I11" s="389"/>
      <c r="J11" s="390"/>
      <c r="K11" s="267">
        <f t="shared" si="0"/>
        <v>0</v>
      </c>
      <c r="L11" s="260">
        <f t="shared" si="1"/>
        <v>44</v>
      </c>
      <c r="M11" s="260"/>
      <c r="N11" s="260"/>
    </row>
    <row r="12" spans="1:14" s="19" customFormat="1" ht="20.25" customHeight="1" x14ac:dyDescent="0.2">
      <c r="A12" s="272"/>
      <c r="B12" s="369">
        <v>45217</v>
      </c>
      <c r="C12" s="314"/>
      <c r="D12" s="313"/>
      <c r="E12" s="314"/>
      <c r="F12" s="314"/>
      <c r="G12" s="314"/>
      <c r="H12" s="314"/>
      <c r="I12" s="315"/>
      <c r="J12" s="315"/>
      <c r="K12" s="267">
        <f t="shared" ref="K12" si="2">IF(SUM(C12:J12)&lt;=L12,SUM(C12:J12),"X")</f>
        <v>0</v>
      </c>
      <c r="L12" s="260">
        <f t="shared" si="1"/>
        <v>44</v>
      </c>
      <c r="M12" s="17"/>
      <c r="N12" s="16"/>
    </row>
    <row r="13" spans="1:14" s="19" customFormat="1" ht="20.25" customHeight="1" x14ac:dyDescent="0.2">
      <c r="A13" s="176"/>
      <c r="B13" s="370"/>
      <c r="C13" s="371" t="s">
        <v>391</v>
      </c>
      <c r="D13" s="372"/>
      <c r="E13" s="372"/>
      <c r="F13" s="372"/>
      <c r="G13" s="372"/>
      <c r="H13" s="372"/>
      <c r="I13" s="372"/>
      <c r="J13" s="373"/>
      <c r="K13" s="139">
        <f t="shared" si="0"/>
        <v>0</v>
      </c>
      <c r="L13" s="33">
        <f t="shared" si="1"/>
        <v>44</v>
      </c>
      <c r="M13" s="17"/>
      <c r="N13" s="16"/>
    </row>
    <row r="14" spans="1:14" s="36" customFormat="1" ht="20.25" customHeight="1" x14ac:dyDescent="0.2">
      <c r="A14" s="176"/>
      <c r="B14" s="170">
        <v>45224</v>
      </c>
      <c r="C14" s="374" t="s">
        <v>223</v>
      </c>
      <c r="D14" s="375"/>
      <c r="E14" s="375"/>
      <c r="F14" s="375"/>
      <c r="G14" s="375"/>
      <c r="H14" s="375"/>
      <c r="I14" s="375"/>
      <c r="J14" s="376"/>
      <c r="K14" s="139">
        <f t="shared" si="0"/>
        <v>0</v>
      </c>
      <c r="L14" s="33">
        <f t="shared" si="1"/>
        <v>44</v>
      </c>
      <c r="M14" s="34"/>
      <c r="N14" s="33"/>
    </row>
    <row r="15" spans="1:14" s="36" customFormat="1" ht="20.25" customHeight="1" x14ac:dyDescent="0.2">
      <c r="A15" s="176"/>
      <c r="B15" s="164" t="s">
        <v>215</v>
      </c>
      <c r="C15" s="379" t="s">
        <v>335</v>
      </c>
      <c r="D15" s="380"/>
      <c r="E15" s="380"/>
      <c r="F15" s="380"/>
      <c r="G15" s="380"/>
      <c r="H15" s="380"/>
      <c r="I15" s="380"/>
      <c r="J15" s="380"/>
      <c r="K15" s="139">
        <f t="shared" si="0"/>
        <v>0</v>
      </c>
      <c r="L15" s="33">
        <f t="shared" si="1"/>
        <v>44</v>
      </c>
      <c r="M15" s="34"/>
      <c r="N15" s="33"/>
    </row>
    <row r="16" spans="1:14" s="35" customFormat="1" ht="20.25" customHeight="1" x14ac:dyDescent="0.2">
      <c r="A16" s="178" t="s">
        <v>75</v>
      </c>
      <c r="B16" s="306">
        <v>45231</v>
      </c>
      <c r="C16" s="374" t="s">
        <v>223</v>
      </c>
      <c r="D16" s="375"/>
      <c r="E16" s="375"/>
      <c r="F16" s="375"/>
      <c r="G16" s="375"/>
      <c r="H16" s="375"/>
      <c r="I16" s="375"/>
      <c r="J16" s="376"/>
      <c r="K16" s="139">
        <f t="shared" si="0"/>
        <v>0</v>
      </c>
      <c r="L16" s="33">
        <f t="shared" si="1"/>
        <v>44</v>
      </c>
      <c r="M16" s="33"/>
      <c r="N16" s="33"/>
    </row>
    <row r="17" spans="1:14" s="262" customFormat="1" ht="20.25" customHeight="1" x14ac:dyDescent="0.2">
      <c r="A17" s="273"/>
      <c r="B17" s="264">
        <v>45232</v>
      </c>
      <c r="C17" s="371" t="s">
        <v>374</v>
      </c>
      <c r="D17" s="372"/>
      <c r="E17" s="372"/>
      <c r="F17" s="372"/>
      <c r="G17" s="372"/>
      <c r="H17" s="372"/>
      <c r="I17" s="372"/>
      <c r="J17" s="373"/>
      <c r="K17" s="267">
        <f t="shared" ref="K17" si="3">IF(SUM(C17:J17)&lt;=L17,SUM(C17:J17),"X")</f>
        <v>0</v>
      </c>
      <c r="L17" s="260">
        <f t="shared" si="1"/>
        <v>44</v>
      </c>
      <c r="M17" s="260"/>
      <c r="N17" s="260"/>
    </row>
    <row r="18" spans="1:14" s="35" customFormat="1" ht="20.25" customHeight="1" x14ac:dyDescent="0.2">
      <c r="A18" s="179"/>
      <c r="B18" s="42">
        <v>45238</v>
      </c>
      <c r="C18" s="314"/>
      <c r="D18" s="314"/>
      <c r="E18" s="313"/>
      <c r="F18" s="314"/>
      <c r="G18" s="314"/>
      <c r="H18" s="314"/>
      <c r="I18" s="315"/>
      <c r="J18" s="315"/>
      <c r="K18" s="139">
        <f t="shared" si="0"/>
        <v>0</v>
      </c>
      <c r="L18" s="33">
        <f t="shared" si="1"/>
        <v>44</v>
      </c>
      <c r="M18" s="33"/>
      <c r="N18" s="33"/>
    </row>
    <row r="19" spans="1:14" s="262" customFormat="1" ht="20.25" customHeight="1" x14ac:dyDescent="0.2">
      <c r="A19" s="273"/>
      <c r="B19" s="41">
        <v>45245</v>
      </c>
      <c r="C19" s="314"/>
      <c r="D19" s="338"/>
      <c r="E19" s="313" t="s">
        <v>445</v>
      </c>
      <c r="F19" s="314"/>
      <c r="G19" s="314"/>
      <c r="H19" s="314"/>
      <c r="I19" s="315"/>
      <c r="J19" s="315"/>
      <c r="K19" s="267">
        <f t="shared" ref="K19" si="4">IF(SUM(C19:J19)&lt;=L19,SUM(C19:J19),"X")</f>
        <v>0</v>
      </c>
      <c r="L19" s="260">
        <f t="shared" si="1"/>
        <v>44</v>
      </c>
      <c r="M19" s="260"/>
      <c r="N19" s="260"/>
    </row>
    <row r="20" spans="1:14" s="35" customFormat="1" ht="20.25" customHeight="1" x14ac:dyDescent="0.2">
      <c r="A20" s="179"/>
      <c r="B20" s="41">
        <v>45246</v>
      </c>
      <c r="C20" s="314"/>
      <c r="D20" s="314"/>
      <c r="E20" s="328" t="s">
        <v>107</v>
      </c>
      <c r="F20" s="314"/>
      <c r="G20" s="314"/>
      <c r="H20" s="314"/>
      <c r="I20" s="315"/>
      <c r="J20" s="315"/>
      <c r="K20" s="139">
        <f t="shared" si="0"/>
        <v>0</v>
      </c>
      <c r="L20" s="33">
        <f t="shared" si="1"/>
        <v>44</v>
      </c>
      <c r="M20" s="33"/>
      <c r="N20" s="33"/>
    </row>
    <row r="21" spans="1:14" s="36" customFormat="1" ht="20.25" customHeight="1" x14ac:dyDescent="0.2">
      <c r="A21" s="179"/>
      <c r="B21" s="42">
        <v>45252</v>
      </c>
      <c r="C21" s="313"/>
      <c r="D21" s="314"/>
      <c r="E21" s="314"/>
      <c r="F21" s="314"/>
      <c r="G21" s="314"/>
      <c r="H21" s="314"/>
      <c r="I21" s="315"/>
      <c r="J21" s="315"/>
      <c r="K21" s="139">
        <f t="shared" si="0"/>
        <v>0</v>
      </c>
      <c r="L21" s="33">
        <f t="shared" si="1"/>
        <v>44</v>
      </c>
      <c r="M21" s="163"/>
      <c r="N21" s="33"/>
    </row>
    <row r="22" spans="1:14" s="262" customFormat="1" ht="20.25" customHeight="1" x14ac:dyDescent="0.2">
      <c r="A22" s="273"/>
      <c r="B22" s="264">
        <v>45253</v>
      </c>
      <c r="C22" s="371" t="s">
        <v>375</v>
      </c>
      <c r="D22" s="372"/>
      <c r="E22" s="372"/>
      <c r="F22" s="372"/>
      <c r="G22" s="372"/>
      <c r="H22" s="372"/>
      <c r="I22" s="372"/>
      <c r="J22" s="373"/>
      <c r="K22" s="267">
        <f t="shared" si="0"/>
        <v>0</v>
      </c>
      <c r="L22" s="260">
        <f t="shared" si="1"/>
        <v>44</v>
      </c>
      <c r="M22" s="260"/>
      <c r="N22" s="260"/>
    </row>
    <row r="23" spans="1:14" s="35" customFormat="1" ht="20.25" customHeight="1" x14ac:dyDescent="0.2">
      <c r="A23" s="179"/>
      <c r="B23" s="41">
        <v>45259</v>
      </c>
      <c r="C23" s="314"/>
      <c r="D23" s="313"/>
      <c r="E23" s="338" t="s">
        <v>40</v>
      </c>
      <c r="F23" s="314"/>
      <c r="G23" s="314"/>
      <c r="H23" s="314"/>
      <c r="I23" s="315"/>
      <c r="J23" s="315"/>
      <c r="K23" s="139">
        <f t="shared" si="0"/>
        <v>0</v>
      </c>
      <c r="L23" s="33">
        <f t="shared" si="1"/>
        <v>44</v>
      </c>
      <c r="M23" s="33"/>
      <c r="N23" s="33"/>
    </row>
    <row r="24" spans="1:14" s="263" customFormat="1" ht="20.25" customHeight="1" x14ac:dyDescent="0.2">
      <c r="A24" s="271" t="s">
        <v>76</v>
      </c>
      <c r="B24" s="265">
        <v>45266</v>
      </c>
      <c r="C24" s="314"/>
      <c r="D24" s="338"/>
      <c r="E24" s="313" t="s">
        <v>445</v>
      </c>
      <c r="F24" s="314"/>
      <c r="G24" s="314"/>
      <c r="H24" s="314"/>
      <c r="I24" s="315"/>
      <c r="J24" s="315"/>
      <c r="K24" s="267">
        <f t="shared" ref="K24" si="5">IF(SUM(C24:J24)&lt;=L24,SUM(C24:J24),"X")</f>
        <v>0</v>
      </c>
      <c r="L24" s="260">
        <f t="shared" si="1"/>
        <v>44</v>
      </c>
      <c r="M24" s="261"/>
      <c r="N24" s="260"/>
    </row>
    <row r="25" spans="1:14" s="262" customFormat="1" ht="20.25" customHeight="1" x14ac:dyDescent="0.2">
      <c r="A25" s="272"/>
      <c r="B25" s="308">
        <v>45267</v>
      </c>
      <c r="C25" s="371" t="s">
        <v>376</v>
      </c>
      <c r="D25" s="372"/>
      <c r="E25" s="372"/>
      <c r="F25" s="372"/>
      <c r="G25" s="372"/>
      <c r="H25" s="372"/>
      <c r="I25" s="372"/>
      <c r="J25" s="373"/>
      <c r="K25" s="267">
        <f t="shared" ref="K25" si="6">IF(SUM(C25:J25)&lt;=L25,SUM(C25:J25),"X")</f>
        <v>0</v>
      </c>
      <c r="L25" s="260">
        <f t="shared" si="1"/>
        <v>44</v>
      </c>
      <c r="M25" s="260"/>
      <c r="N25" s="260"/>
    </row>
    <row r="26" spans="1:14" s="35" customFormat="1" ht="20.25" customHeight="1" x14ac:dyDescent="0.2">
      <c r="A26" s="176"/>
      <c r="B26" s="43">
        <v>45273</v>
      </c>
      <c r="C26" s="313"/>
      <c r="D26" s="314"/>
      <c r="E26" s="338" t="s">
        <v>40</v>
      </c>
      <c r="F26" s="314"/>
      <c r="G26" s="314"/>
      <c r="H26" s="314"/>
      <c r="I26" s="315"/>
      <c r="J26" s="315"/>
      <c r="K26" s="139">
        <f t="shared" si="0"/>
        <v>0</v>
      </c>
      <c r="L26" s="33">
        <f t="shared" si="1"/>
        <v>44</v>
      </c>
      <c r="M26" s="33"/>
      <c r="N26" s="33"/>
    </row>
    <row r="27" spans="1:14" s="262" customFormat="1" ht="20.25" customHeight="1" x14ac:dyDescent="0.2">
      <c r="A27" s="272"/>
      <c r="B27" s="308">
        <v>45274</v>
      </c>
      <c r="C27" s="371" t="s">
        <v>377</v>
      </c>
      <c r="D27" s="372"/>
      <c r="E27" s="372"/>
      <c r="F27" s="372"/>
      <c r="G27" s="372"/>
      <c r="H27" s="372"/>
      <c r="I27" s="372"/>
      <c r="J27" s="373"/>
      <c r="K27" s="267">
        <f t="shared" si="0"/>
        <v>0</v>
      </c>
      <c r="L27" s="260">
        <f t="shared" si="1"/>
        <v>44</v>
      </c>
      <c r="M27" s="260"/>
      <c r="N27" s="260"/>
    </row>
    <row r="28" spans="1:14" s="36" customFormat="1" ht="20.25" customHeight="1" x14ac:dyDescent="0.2">
      <c r="A28" s="176"/>
      <c r="B28" s="308">
        <v>45280</v>
      </c>
      <c r="C28" s="313"/>
      <c r="D28" s="314"/>
      <c r="E28" s="314"/>
      <c r="F28" s="314"/>
      <c r="G28" s="314"/>
      <c r="H28" s="314"/>
      <c r="I28" s="315"/>
      <c r="J28" s="315"/>
      <c r="K28" s="139">
        <f t="shared" ref="K28" si="7">IF(SUM(C28:J28)&lt;=L28,SUM(C28:J28),"X")</f>
        <v>0</v>
      </c>
      <c r="L28" s="33">
        <f t="shared" si="1"/>
        <v>44</v>
      </c>
      <c r="M28" s="34"/>
      <c r="N28" s="33"/>
    </row>
    <row r="29" spans="1:14" s="262" customFormat="1" ht="20.25" customHeight="1" x14ac:dyDescent="0.2">
      <c r="A29" s="272"/>
      <c r="B29" s="309">
        <v>45287</v>
      </c>
      <c r="C29" s="374" t="s">
        <v>223</v>
      </c>
      <c r="D29" s="375"/>
      <c r="E29" s="375"/>
      <c r="F29" s="375"/>
      <c r="G29" s="375"/>
      <c r="H29" s="375"/>
      <c r="I29" s="375"/>
      <c r="J29" s="376"/>
      <c r="K29" s="267">
        <f t="shared" ref="K29" si="8">IF(SUM(C29:J29)&lt;=L29,SUM(C29:J29),"X")</f>
        <v>0</v>
      </c>
      <c r="L29" s="260">
        <f t="shared" si="1"/>
        <v>44</v>
      </c>
      <c r="M29" s="260"/>
      <c r="N29" s="260"/>
    </row>
    <row r="30" spans="1:14" s="35" customFormat="1" ht="20.25" customHeight="1" x14ac:dyDescent="0.2">
      <c r="A30" s="178" t="s">
        <v>77</v>
      </c>
      <c r="B30" s="41">
        <v>45294</v>
      </c>
      <c r="C30" s="374" t="s">
        <v>223</v>
      </c>
      <c r="D30" s="375"/>
      <c r="E30" s="375"/>
      <c r="F30" s="375"/>
      <c r="G30" s="375"/>
      <c r="H30" s="375"/>
      <c r="I30" s="375"/>
      <c r="J30" s="376"/>
      <c r="K30" s="139">
        <f t="shared" si="0"/>
        <v>0</v>
      </c>
      <c r="L30" s="33">
        <f t="shared" si="1"/>
        <v>44</v>
      </c>
      <c r="M30" s="163"/>
      <c r="N30" s="140"/>
    </row>
    <row r="31" spans="1:14" s="262" customFormat="1" ht="20.25" customHeight="1" x14ac:dyDescent="0.2">
      <c r="A31" s="273"/>
      <c r="B31" s="264">
        <v>45301</v>
      </c>
      <c r="C31" s="338"/>
      <c r="D31" s="313"/>
      <c r="E31" s="314" t="s">
        <v>445</v>
      </c>
      <c r="F31" s="314"/>
      <c r="G31" s="314"/>
      <c r="H31" s="314"/>
      <c r="I31" s="315"/>
      <c r="J31" s="315"/>
      <c r="K31" s="267">
        <f t="shared" ref="K31" si="9">IF(SUM(C31:J31)&lt;=L31,SUM(C31:J31),"X")</f>
        <v>0</v>
      </c>
      <c r="L31" s="260">
        <f t="shared" si="1"/>
        <v>44</v>
      </c>
      <c r="M31" s="268"/>
      <c r="N31" s="260"/>
    </row>
    <row r="32" spans="1:14" s="35" customFormat="1" ht="20.25" customHeight="1" x14ac:dyDescent="0.2">
      <c r="A32" s="179"/>
      <c r="B32" s="42" t="s">
        <v>342</v>
      </c>
      <c r="C32" s="381" t="s">
        <v>341</v>
      </c>
      <c r="D32" s="382"/>
      <c r="E32" s="382"/>
      <c r="F32" s="382"/>
      <c r="G32" s="382"/>
      <c r="H32" s="382"/>
      <c r="I32" s="382"/>
      <c r="J32" s="382"/>
      <c r="K32" s="139">
        <f t="shared" ref="K32" si="10">IF(SUM(C32:J32)&lt;=L32,SUM(C32:J32),"X")</f>
        <v>0</v>
      </c>
      <c r="L32" s="33">
        <f t="shared" si="1"/>
        <v>44</v>
      </c>
      <c r="M32" s="163"/>
      <c r="N32" s="33"/>
    </row>
    <row r="33" spans="1:14" s="36" customFormat="1" ht="20.25" customHeight="1" x14ac:dyDescent="0.2">
      <c r="A33" s="179"/>
      <c r="B33" s="361">
        <v>45308</v>
      </c>
      <c r="C33" s="362" t="s">
        <v>501</v>
      </c>
      <c r="D33" s="314"/>
      <c r="E33" s="313"/>
      <c r="F33" s="314"/>
      <c r="G33" s="314"/>
      <c r="H33" s="314"/>
      <c r="I33" s="315"/>
      <c r="J33" s="315"/>
      <c r="K33" s="139">
        <f>IF(SUM(C33:J33)&lt;=L33,SUM(C33:J33),"X")</f>
        <v>0</v>
      </c>
      <c r="L33" s="33">
        <f t="shared" si="1"/>
        <v>44</v>
      </c>
      <c r="M33" s="163"/>
      <c r="N33" s="33"/>
    </row>
    <row r="34" spans="1:14" s="262" customFormat="1" ht="20.25" customHeight="1" x14ac:dyDescent="0.2">
      <c r="A34" s="273"/>
      <c r="B34" s="264">
        <v>45309</v>
      </c>
      <c r="C34" s="371" t="s">
        <v>392</v>
      </c>
      <c r="D34" s="372"/>
      <c r="E34" s="372"/>
      <c r="F34" s="372"/>
      <c r="G34" s="372"/>
      <c r="H34" s="372"/>
      <c r="I34" s="372"/>
      <c r="J34" s="373"/>
      <c r="K34" s="267">
        <f t="shared" ref="K34" si="11">IF(SUM(C34:J34)&lt;=L34,SUM(C34:J34),"X")</f>
        <v>0</v>
      </c>
      <c r="L34" s="260">
        <f t="shared" si="1"/>
        <v>44</v>
      </c>
      <c r="M34" s="260"/>
      <c r="N34" s="260"/>
    </row>
    <row r="35" spans="1:14" s="35" customFormat="1" ht="20.25" customHeight="1" x14ac:dyDescent="0.2">
      <c r="A35" s="179"/>
      <c r="B35" s="42">
        <v>45315</v>
      </c>
      <c r="C35" s="314"/>
      <c r="D35" s="313"/>
      <c r="E35" s="338" t="s">
        <v>40</v>
      </c>
      <c r="F35" s="314"/>
      <c r="G35" s="314"/>
      <c r="H35" s="314"/>
      <c r="I35" s="315"/>
      <c r="J35" s="315"/>
      <c r="K35" s="139">
        <f t="shared" si="0"/>
        <v>0</v>
      </c>
      <c r="L35" s="33">
        <f t="shared" si="1"/>
        <v>44</v>
      </c>
      <c r="M35" s="33"/>
      <c r="N35" s="33"/>
    </row>
    <row r="36" spans="1:14" s="19" customFormat="1" ht="20.25" customHeight="1" x14ac:dyDescent="0.2">
      <c r="A36" s="199"/>
      <c r="B36" s="264">
        <v>45322</v>
      </c>
      <c r="C36" s="313"/>
      <c r="D36" s="314"/>
      <c r="E36" s="314" t="s">
        <v>445</v>
      </c>
      <c r="F36" s="314"/>
      <c r="G36" s="314"/>
      <c r="H36" s="314"/>
      <c r="I36" s="315"/>
      <c r="J36" s="315"/>
      <c r="K36" s="139">
        <f t="shared" si="0"/>
        <v>0</v>
      </c>
      <c r="L36" s="33">
        <f t="shared" si="1"/>
        <v>44</v>
      </c>
      <c r="M36" s="17"/>
      <c r="N36" s="16"/>
    </row>
    <row r="37" spans="1:14" s="262" customFormat="1" ht="20.25" customHeight="1" x14ac:dyDescent="0.2">
      <c r="A37" s="271" t="s">
        <v>78</v>
      </c>
      <c r="B37" s="308">
        <v>45323</v>
      </c>
      <c r="C37" s="371" t="s">
        <v>394</v>
      </c>
      <c r="D37" s="372"/>
      <c r="E37" s="372"/>
      <c r="F37" s="372"/>
      <c r="G37" s="372"/>
      <c r="H37" s="372"/>
      <c r="I37" s="372"/>
      <c r="J37" s="373"/>
      <c r="K37" s="267">
        <f t="shared" ref="K37" si="12">IF(SUM(C37:J37)&lt;=L37,SUM(C37:J37),"X")</f>
        <v>0</v>
      </c>
      <c r="L37" s="260">
        <f t="shared" si="1"/>
        <v>44</v>
      </c>
      <c r="M37" s="260"/>
      <c r="N37" s="260"/>
    </row>
    <row r="38" spans="1:14" s="35" customFormat="1" ht="20.25" customHeight="1" x14ac:dyDescent="0.2">
      <c r="A38" s="272"/>
      <c r="B38" s="43">
        <v>45329</v>
      </c>
      <c r="C38" s="338"/>
      <c r="D38" s="313"/>
      <c r="E38" s="314" t="s">
        <v>445</v>
      </c>
      <c r="F38" s="314"/>
      <c r="G38" s="314"/>
      <c r="H38" s="314"/>
      <c r="I38" s="315"/>
      <c r="J38" s="315"/>
      <c r="K38" s="139">
        <f>IF(SUM(C38:J38)&lt;=L38,SUM(C38:J38),"X")</f>
        <v>0</v>
      </c>
      <c r="L38" s="33">
        <f t="shared" si="1"/>
        <v>44</v>
      </c>
      <c r="M38" s="33"/>
      <c r="N38" s="33"/>
    </row>
    <row r="39" spans="1:14" s="262" customFormat="1" ht="20.25" customHeight="1" x14ac:dyDescent="0.2">
      <c r="A39" s="272"/>
      <c r="B39" s="265">
        <v>45336</v>
      </c>
      <c r="C39" s="374" t="s">
        <v>516</v>
      </c>
      <c r="D39" s="375"/>
      <c r="E39" s="375"/>
      <c r="F39" s="375"/>
      <c r="G39" s="375"/>
      <c r="H39" s="375"/>
      <c r="I39" s="375"/>
      <c r="J39" s="376"/>
      <c r="K39" s="267">
        <f t="shared" ref="K39" si="13">IF(SUM(C39:J39)&lt;=L39,SUM(C39:J39),"X")</f>
        <v>0</v>
      </c>
      <c r="L39" s="260">
        <f t="shared" si="1"/>
        <v>44</v>
      </c>
      <c r="M39" s="260"/>
      <c r="N39" s="260"/>
    </row>
    <row r="40" spans="1:14" s="262" customFormat="1" ht="20.25" customHeight="1" x14ac:dyDescent="0.2">
      <c r="A40" s="272"/>
      <c r="B40" s="308">
        <v>45337</v>
      </c>
      <c r="C40" s="314"/>
      <c r="D40" s="314"/>
      <c r="E40" s="328" t="s">
        <v>107</v>
      </c>
      <c r="F40" s="314"/>
      <c r="G40" s="314"/>
      <c r="H40" s="314"/>
      <c r="I40" s="315"/>
      <c r="J40" s="315"/>
      <c r="K40" s="267">
        <f t="shared" ref="K40" si="14">IF(SUM(C40:J40)&lt;=L40,SUM(C40:J40),"X")</f>
        <v>0</v>
      </c>
      <c r="L40" s="260">
        <f t="shared" si="1"/>
        <v>44</v>
      </c>
      <c r="M40" s="260"/>
      <c r="N40" s="260"/>
    </row>
    <row r="41" spans="1:14" s="35" customFormat="1" ht="20.25" customHeight="1" x14ac:dyDescent="0.2">
      <c r="A41" s="176"/>
      <c r="B41" s="43">
        <v>45343</v>
      </c>
      <c r="C41" s="374" t="s">
        <v>223</v>
      </c>
      <c r="D41" s="375"/>
      <c r="E41" s="375"/>
      <c r="F41" s="375"/>
      <c r="G41" s="375"/>
      <c r="H41" s="375"/>
      <c r="I41" s="375"/>
      <c r="J41" s="376"/>
      <c r="K41" s="139">
        <f t="shared" si="0"/>
        <v>0</v>
      </c>
      <c r="L41" s="33">
        <f t="shared" si="1"/>
        <v>44</v>
      </c>
      <c r="M41" s="33"/>
      <c r="N41" s="33"/>
    </row>
    <row r="42" spans="1:14" s="35" customFormat="1" ht="20.25" customHeight="1" x14ac:dyDescent="0.2">
      <c r="A42" s="176"/>
      <c r="B42" s="309">
        <v>45350</v>
      </c>
      <c r="C42" s="338"/>
      <c r="D42" s="314"/>
      <c r="E42" s="313" t="s">
        <v>40</v>
      </c>
      <c r="F42" s="314"/>
      <c r="G42" s="314"/>
      <c r="H42" s="314"/>
      <c r="I42" s="315"/>
      <c r="J42" s="315"/>
      <c r="K42" s="139">
        <f t="shared" ref="K42" si="15">IF(SUM(C42:J42)&lt;=L42,SUM(C42:J42),"X")</f>
        <v>0</v>
      </c>
      <c r="L42" s="33">
        <f t="shared" si="1"/>
        <v>44</v>
      </c>
      <c r="M42" s="33"/>
      <c r="N42" s="33"/>
    </row>
    <row r="43" spans="1:14" s="262" customFormat="1" ht="20.25" customHeight="1" x14ac:dyDescent="0.2">
      <c r="A43" s="272"/>
      <c r="B43" s="308">
        <v>45351</v>
      </c>
      <c r="C43" s="371" t="s">
        <v>395</v>
      </c>
      <c r="D43" s="372"/>
      <c r="E43" s="372"/>
      <c r="F43" s="372"/>
      <c r="G43" s="372"/>
      <c r="H43" s="372"/>
      <c r="I43" s="372"/>
      <c r="J43" s="373"/>
      <c r="K43" s="267">
        <f t="shared" ref="K43" si="16">IF(SUM(C43:J43)&lt;=L43,SUM(C43:J43),"X")</f>
        <v>0</v>
      </c>
      <c r="L43" s="260">
        <f t="shared" si="1"/>
        <v>44</v>
      </c>
      <c r="M43" s="260"/>
      <c r="N43" s="260"/>
    </row>
    <row r="44" spans="1:14" s="36" customFormat="1" ht="19.899999999999999" customHeight="1" x14ac:dyDescent="0.2">
      <c r="A44" s="178" t="s">
        <v>79</v>
      </c>
      <c r="B44" s="306">
        <v>45357</v>
      </c>
      <c r="C44" s="314"/>
      <c r="D44" s="338"/>
      <c r="E44" s="313" t="s">
        <v>445</v>
      </c>
      <c r="F44" s="314"/>
      <c r="G44" s="314"/>
      <c r="H44" s="314"/>
      <c r="I44" s="315"/>
      <c r="J44" s="315"/>
      <c r="K44" s="139">
        <f t="shared" si="0"/>
        <v>0</v>
      </c>
      <c r="L44" s="33">
        <f t="shared" si="1"/>
        <v>44</v>
      </c>
      <c r="M44" s="33"/>
      <c r="N44" s="33"/>
    </row>
    <row r="45" spans="1:14" s="262" customFormat="1" ht="20.25" customHeight="1" x14ac:dyDescent="0.2">
      <c r="A45" s="273"/>
      <c r="B45" s="274">
        <v>45364</v>
      </c>
      <c r="C45" s="313"/>
      <c r="D45" s="314"/>
      <c r="E45" s="314"/>
      <c r="F45" s="314"/>
      <c r="G45" s="314"/>
      <c r="H45" s="314"/>
      <c r="I45" s="315"/>
      <c r="J45" s="315"/>
      <c r="K45" s="267">
        <f t="shared" ref="K45" si="17">IF(SUM(C45:J45)&lt;=L45,SUM(C45:J45),"X")</f>
        <v>0</v>
      </c>
      <c r="L45" s="260">
        <f t="shared" si="1"/>
        <v>44</v>
      </c>
      <c r="M45" s="260"/>
      <c r="N45" s="260"/>
    </row>
    <row r="46" spans="1:14" s="262" customFormat="1" ht="20.25" customHeight="1" x14ac:dyDescent="0.2">
      <c r="A46" s="273"/>
      <c r="B46" s="264">
        <v>45365</v>
      </c>
      <c r="C46" s="371" t="s">
        <v>396</v>
      </c>
      <c r="D46" s="372"/>
      <c r="E46" s="372"/>
      <c r="F46" s="372"/>
      <c r="G46" s="372"/>
      <c r="H46" s="372"/>
      <c r="I46" s="372"/>
      <c r="J46" s="373"/>
      <c r="K46" s="267">
        <f t="shared" ref="K46" si="18">IF(SUM(C46:J46)&lt;=L46,SUM(C46:J46),"X")</f>
        <v>0</v>
      </c>
      <c r="L46" s="260">
        <f t="shared" si="1"/>
        <v>44</v>
      </c>
      <c r="M46" s="260"/>
      <c r="N46" s="260"/>
    </row>
    <row r="47" spans="1:14" s="35" customFormat="1" ht="20.25" customHeight="1" x14ac:dyDescent="0.2">
      <c r="A47" s="179"/>
      <c r="B47" s="194">
        <v>45371</v>
      </c>
      <c r="C47" s="314"/>
      <c r="D47" s="313"/>
      <c r="E47" s="338" t="s">
        <v>40</v>
      </c>
      <c r="F47" s="314"/>
      <c r="G47" s="314"/>
      <c r="H47" s="314"/>
      <c r="I47" s="315"/>
      <c r="J47" s="315"/>
      <c r="K47" s="139">
        <f t="shared" si="0"/>
        <v>0</v>
      </c>
      <c r="L47" s="33">
        <f t="shared" si="1"/>
        <v>44</v>
      </c>
      <c r="M47" s="33"/>
      <c r="N47" s="33"/>
    </row>
    <row r="48" spans="1:14" s="262" customFormat="1" ht="20.25" customHeight="1" x14ac:dyDescent="0.2">
      <c r="A48" s="273"/>
      <c r="B48" s="264">
        <v>45375</v>
      </c>
      <c r="C48" s="371" t="s">
        <v>506</v>
      </c>
      <c r="D48" s="372"/>
      <c r="E48" s="372"/>
      <c r="F48" s="372"/>
      <c r="G48" s="372"/>
      <c r="H48" s="372"/>
      <c r="I48" s="372"/>
      <c r="J48" s="373"/>
      <c r="K48" s="267">
        <f t="shared" ref="K48" si="19">IF(SUM(C48:J48)&lt;=L48,SUM(C48:J48),"X")</f>
        <v>0</v>
      </c>
      <c r="L48" s="260">
        <f t="shared" si="1"/>
        <v>44</v>
      </c>
      <c r="M48" s="260"/>
      <c r="N48" s="260"/>
    </row>
    <row r="49" spans="1:14" s="35" customFormat="1" ht="20.25" customHeight="1" x14ac:dyDescent="0.2">
      <c r="A49" s="179"/>
      <c r="B49" s="42">
        <v>45378</v>
      </c>
      <c r="C49" s="314"/>
      <c r="D49" s="338"/>
      <c r="E49" s="313"/>
      <c r="F49" s="314"/>
      <c r="G49" s="314"/>
      <c r="H49" s="314"/>
      <c r="I49" s="315"/>
      <c r="J49" s="315"/>
      <c r="K49" s="139">
        <f t="shared" ref="K49:K70" si="20">IF(SUM(C49:J49)&lt;=L49,SUM(C49:J49),"X")</f>
        <v>0</v>
      </c>
      <c r="L49" s="33">
        <f t="shared" si="1"/>
        <v>44</v>
      </c>
      <c r="M49" s="33"/>
      <c r="N49" s="33"/>
    </row>
    <row r="50" spans="1:14" s="262" customFormat="1" ht="20.25" customHeight="1" x14ac:dyDescent="0.2">
      <c r="A50" s="273"/>
      <c r="B50" s="264">
        <v>45379</v>
      </c>
      <c r="C50" s="371" t="s">
        <v>397</v>
      </c>
      <c r="D50" s="372"/>
      <c r="E50" s="372"/>
      <c r="F50" s="372"/>
      <c r="G50" s="372"/>
      <c r="H50" s="372"/>
      <c r="I50" s="372"/>
      <c r="J50" s="373"/>
      <c r="K50" s="267">
        <f t="shared" ref="K50" si="21">IF(SUM(C50:J50)&lt;=L50,SUM(C50:J50),"X")</f>
        <v>0</v>
      </c>
      <c r="L50" s="260">
        <f t="shared" si="1"/>
        <v>44</v>
      </c>
      <c r="M50" s="260"/>
      <c r="N50" s="260"/>
    </row>
    <row r="51" spans="1:14" s="262" customFormat="1" ht="20.25" customHeight="1" x14ac:dyDescent="0.2">
      <c r="A51" s="271" t="s">
        <v>80</v>
      </c>
      <c r="B51" s="265">
        <v>45385</v>
      </c>
      <c r="C51" s="313"/>
      <c r="D51" s="314"/>
      <c r="E51" s="314"/>
      <c r="F51" s="314"/>
      <c r="G51" s="314"/>
      <c r="H51" s="314"/>
      <c r="I51" s="315"/>
      <c r="J51" s="315"/>
      <c r="K51" s="267">
        <f t="shared" ref="K51" si="22">IF(SUM(C51:J51)&lt;=L51,SUM(C51:J51),"X")</f>
        <v>0</v>
      </c>
      <c r="L51" s="260">
        <f t="shared" si="1"/>
        <v>44</v>
      </c>
      <c r="M51" s="260"/>
      <c r="N51" s="260"/>
    </row>
    <row r="52" spans="1:14" s="262" customFormat="1" ht="20.25" customHeight="1" x14ac:dyDescent="0.2">
      <c r="A52" s="272"/>
      <c r="B52" s="308">
        <v>45386</v>
      </c>
      <c r="C52" s="371" t="s">
        <v>398</v>
      </c>
      <c r="D52" s="372"/>
      <c r="E52" s="372"/>
      <c r="F52" s="372"/>
      <c r="G52" s="372"/>
      <c r="H52" s="372"/>
      <c r="I52" s="372"/>
      <c r="J52" s="373"/>
      <c r="K52" s="267">
        <f t="shared" ref="K52" si="23">IF(SUM(C52:J52)&lt;=L52,SUM(C52:J52),"X")</f>
        <v>0</v>
      </c>
      <c r="L52" s="260">
        <f t="shared" si="1"/>
        <v>44</v>
      </c>
      <c r="M52" s="260"/>
      <c r="N52" s="260"/>
    </row>
    <row r="53" spans="1:14" s="35" customFormat="1" ht="20.25" customHeight="1" x14ac:dyDescent="0.2">
      <c r="A53" s="272"/>
      <c r="B53" s="43">
        <v>45392</v>
      </c>
      <c r="C53" s="374" t="s">
        <v>223</v>
      </c>
      <c r="D53" s="375"/>
      <c r="E53" s="375"/>
      <c r="F53" s="375"/>
      <c r="G53" s="375"/>
      <c r="H53" s="375"/>
      <c r="I53" s="375"/>
      <c r="J53" s="376"/>
      <c r="K53" s="139">
        <f t="shared" ref="K53:K54" si="24">IF(SUM(C53:J53)&lt;=L53,SUM(C53:J53),"X")</f>
        <v>0</v>
      </c>
      <c r="L53" s="33">
        <f t="shared" si="1"/>
        <v>44</v>
      </c>
      <c r="M53" s="33"/>
      <c r="N53" s="33"/>
    </row>
    <row r="54" spans="1:14" s="262" customFormat="1" ht="20.25" customHeight="1" x14ac:dyDescent="0.2">
      <c r="A54" s="272"/>
      <c r="B54" s="309" t="s">
        <v>253</v>
      </c>
      <c r="C54" s="379" t="s">
        <v>528</v>
      </c>
      <c r="D54" s="380"/>
      <c r="E54" s="380"/>
      <c r="F54" s="380"/>
      <c r="G54" s="380"/>
      <c r="H54" s="380"/>
      <c r="I54" s="380"/>
      <c r="J54" s="380"/>
      <c r="K54" s="267">
        <f t="shared" si="24"/>
        <v>0</v>
      </c>
      <c r="L54" s="260">
        <f t="shared" si="1"/>
        <v>44</v>
      </c>
      <c r="M54" s="260"/>
      <c r="N54" s="260"/>
    </row>
    <row r="55" spans="1:14" s="262" customFormat="1" ht="20.25" customHeight="1" x14ac:dyDescent="0.2">
      <c r="A55" s="272"/>
      <c r="B55" s="269">
        <v>45399</v>
      </c>
      <c r="C55" s="374" t="s">
        <v>223</v>
      </c>
      <c r="D55" s="375"/>
      <c r="E55" s="375"/>
      <c r="F55" s="375"/>
      <c r="G55" s="375"/>
      <c r="H55" s="375"/>
      <c r="I55" s="375"/>
      <c r="J55" s="376"/>
      <c r="K55" s="267">
        <f t="shared" ref="K55" si="25">IF(SUM(C55:J55)&lt;=L55,SUM(C55:J55),"X")</f>
        <v>0</v>
      </c>
      <c r="L55" s="260">
        <f t="shared" si="1"/>
        <v>44</v>
      </c>
      <c r="M55" s="260"/>
      <c r="N55" s="260"/>
    </row>
    <row r="56" spans="1:14" s="35" customFormat="1" ht="20.25" customHeight="1" x14ac:dyDescent="0.2">
      <c r="A56" s="176"/>
      <c r="B56" s="170">
        <v>45406</v>
      </c>
      <c r="C56" s="313"/>
      <c r="D56" s="314"/>
      <c r="E56" s="338" t="s">
        <v>40</v>
      </c>
      <c r="F56" s="314"/>
      <c r="G56" s="314"/>
      <c r="H56" s="314"/>
      <c r="I56" s="315"/>
      <c r="J56" s="315"/>
      <c r="K56" s="139">
        <f t="shared" si="20"/>
        <v>0</v>
      </c>
      <c r="L56" s="33">
        <f t="shared" si="1"/>
        <v>44</v>
      </c>
      <c r="M56" s="33"/>
      <c r="N56" s="33"/>
    </row>
    <row r="57" spans="1:14" s="262" customFormat="1" ht="20.25" customHeight="1" x14ac:dyDescent="0.2">
      <c r="A57" s="272"/>
      <c r="B57" s="308">
        <v>45407</v>
      </c>
      <c r="C57" s="371" t="s">
        <v>399</v>
      </c>
      <c r="D57" s="372"/>
      <c r="E57" s="372"/>
      <c r="F57" s="372"/>
      <c r="G57" s="372"/>
      <c r="H57" s="372"/>
      <c r="I57" s="372"/>
      <c r="J57" s="373"/>
      <c r="K57" s="267">
        <f t="shared" ref="K57" si="26">IF(SUM(C57:J57)&lt;=L57,SUM(C57:J57),"X")</f>
        <v>0</v>
      </c>
      <c r="L57" s="260">
        <f t="shared" si="1"/>
        <v>44</v>
      </c>
      <c r="M57" s="260"/>
      <c r="N57" s="260"/>
    </row>
    <row r="58" spans="1:14" s="35" customFormat="1" ht="20.25" customHeight="1" x14ac:dyDescent="0.2">
      <c r="A58" s="178" t="s">
        <v>81</v>
      </c>
      <c r="B58" s="42">
        <v>45413</v>
      </c>
      <c r="C58" s="374" t="s">
        <v>223</v>
      </c>
      <c r="D58" s="375"/>
      <c r="E58" s="375"/>
      <c r="F58" s="375"/>
      <c r="G58" s="375"/>
      <c r="H58" s="375"/>
      <c r="I58" s="375"/>
      <c r="J58" s="376"/>
      <c r="K58" s="139">
        <f t="shared" si="20"/>
        <v>0</v>
      </c>
      <c r="L58" s="33">
        <f t="shared" ref="L58:L70" si="27">$L$4</f>
        <v>44</v>
      </c>
      <c r="M58" s="33"/>
      <c r="N58" s="33"/>
    </row>
    <row r="59" spans="1:14" s="262" customFormat="1" ht="20.25" customHeight="1" x14ac:dyDescent="0.2">
      <c r="A59" s="273"/>
      <c r="B59" s="264">
        <v>45414</v>
      </c>
      <c r="C59" s="371" t="s">
        <v>400</v>
      </c>
      <c r="D59" s="372"/>
      <c r="E59" s="372"/>
      <c r="F59" s="372"/>
      <c r="G59" s="372"/>
      <c r="H59" s="372"/>
      <c r="I59" s="372"/>
      <c r="J59" s="373"/>
      <c r="K59" s="267">
        <f t="shared" ref="K59" si="28">IF(SUM(C59:J59)&lt;=L59,SUM(C59:J59),"X")</f>
        <v>0</v>
      </c>
      <c r="L59" s="260">
        <f t="shared" si="1"/>
        <v>44</v>
      </c>
      <c r="M59" s="260"/>
      <c r="N59" s="260"/>
    </row>
    <row r="60" spans="1:14" s="35" customFormat="1" ht="20.25" customHeight="1" x14ac:dyDescent="0.2">
      <c r="A60" s="179"/>
      <c r="B60" s="42">
        <v>45420</v>
      </c>
      <c r="C60" s="374" t="s">
        <v>223</v>
      </c>
      <c r="D60" s="375"/>
      <c r="E60" s="375"/>
      <c r="F60" s="375"/>
      <c r="G60" s="375"/>
      <c r="H60" s="375"/>
      <c r="I60" s="375"/>
      <c r="J60" s="376"/>
      <c r="K60" s="139">
        <f t="shared" si="20"/>
        <v>0</v>
      </c>
      <c r="L60" s="33">
        <f t="shared" si="27"/>
        <v>44</v>
      </c>
      <c r="M60" s="33"/>
      <c r="N60" s="33"/>
    </row>
    <row r="61" spans="1:14" s="35" customFormat="1" ht="20.25" customHeight="1" x14ac:dyDescent="0.2">
      <c r="A61" s="179"/>
      <c r="B61" s="42">
        <v>45427</v>
      </c>
      <c r="C61" s="338"/>
      <c r="D61" s="313"/>
      <c r="E61" s="314"/>
      <c r="F61" s="314"/>
      <c r="G61" s="314"/>
      <c r="H61" s="314"/>
      <c r="I61" s="315"/>
      <c r="J61" s="315"/>
      <c r="K61" s="139">
        <f t="shared" si="20"/>
        <v>0</v>
      </c>
      <c r="L61" s="33">
        <f t="shared" si="27"/>
        <v>44</v>
      </c>
      <c r="M61" s="33"/>
      <c r="N61" s="33"/>
    </row>
    <row r="62" spans="1:14" s="262" customFormat="1" ht="20.25" customHeight="1" x14ac:dyDescent="0.2">
      <c r="A62" s="273"/>
      <c r="B62" s="264">
        <v>45428</v>
      </c>
      <c r="C62" s="371" t="s">
        <v>401</v>
      </c>
      <c r="D62" s="372"/>
      <c r="E62" s="372"/>
      <c r="F62" s="372"/>
      <c r="G62" s="372"/>
      <c r="H62" s="372"/>
      <c r="I62" s="372"/>
      <c r="J62" s="373"/>
      <c r="K62" s="267">
        <f t="shared" ref="K62" si="29">IF(SUM(C62:J62)&lt;=L62,SUM(C62:J62),"X")</f>
        <v>0</v>
      </c>
      <c r="L62" s="260">
        <f t="shared" si="27"/>
        <v>44</v>
      </c>
      <c r="M62" s="260"/>
      <c r="N62" s="260"/>
    </row>
    <row r="63" spans="1:14" s="35" customFormat="1" ht="20.25" customHeight="1" x14ac:dyDescent="0.2">
      <c r="A63" s="273"/>
      <c r="B63" s="42">
        <v>45434</v>
      </c>
      <c r="C63" s="314"/>
      <c r="D63" s="314"/>
      <c r="E63" s="313"/>
      <c r="F63" s="314"/>
      <c r="G63" s="314"/>
      <c r="H63" s="314"/>
      <c r="I63" s="315"/>
      <c r="J63" s="315"/>
      <c r="K63" s="139">
        <f t="shared" si="20"/>
        <v>0</v>
      </c>
      <c r="L63" s="33">
        <f t="shared" si="27"/>
        <v>44</v>
      </c>
      <c r="M63" s="33"/>
      <c r="N63" s="33"/>
    </row>
    <row r="64" spans="1:14" s="35" customFormat="1" ht="20.25" customHeight="1" x14ac:dyDescent="0.2">
      <c r="A64" s="180"/>
      <c r="B64" s="42">
        <v>45441</v>
      </c>
      <c r="C64" s="314"/>
      <c r="D64" s="313"/>
      <c r="E64" s="338" t="s">
        <v>40</v>
      </c>
      <c r="F64" s="314"/>
      <c r="G64" s="314"/>
      <c r="H64" s="314"/>
      <c r="I64" s="315"/>
      <c r="J64" s="315"/>
      <c r="K64" s="139">
        <f t="shared" si="20"/>
        <v>0</v>
      </c>
      <c r="L64" s="33">
        <f t="shared" si="27"/>
        <v>44</v>
      </c>
      <c r="M64" s="33"/>
      <c r="N64" s="33"/>
    </row>
    <row r="65" spans="1:14" s="35" customFormat="1" ht="20.25" customHeight="1" x14ac:dyDescent="0.2">
      <c r="A65" s="175" t="s">
        <v>82</v>
      </c>
      <c r="B65" s="170">
        <v>45448</v>
      </c>
      <c r="C65" s="313"/>
      <c r="D65" s="314"/>
      <c r="E65" s="314"/>
      <c r="F65" s="314"/>
      <c r="G65" s="314"/>
      <c r="H65" s="314"/>
      <c r="I65" s="315"/>
      <c r="J65" s="315"/>
      <c r="K65" s="139">
        <f t="shared" si="20"/>
        <v>0</v>
      </c>
      <c r="L65" s="33">
        <f t="shared" si="27"/>
        <v>44</v>
      </c>
      <c r="M65" s="33"/>
      <c r="N65" s="33"/>
    </row>
    <row r="66" spans="1:14" s="36" customFormat="1" ht="20.25" customHeight="1" x14ac:dyDescent="0.2">
      <c r="A66" s="176"/>
      <c r="B66" s="170">
        <v>45455</v>
      </c>
      <c r="C66" s="338"/>
      <c r="D66" s="313"/>
      <c r="E66" s="314"/>
      <c r="F66" s="314"/>
      <c r="G66" s="314"/>
      <c r="H66" s="314"/>
      <c r="I66" s="315"/>
      <c r="J66" s="315"/>
      <c r="K66" s="139">
        <f t="shared" si="20"/>
        <v>0</v>
      </c>
      <c r="L66" s="33">
        <f t="shared" si="27"/>
        <v>44</v>
      </c>
      <c r="M66" s="163"/>
      <c r="N66" s="33"/>
    </row>
    <row r="67" spans="1:14" s="35" customFormat="1" ht="20.25" customHeight="1" x14ac:dyDescent="0.2">
      <c r="A67" s="176"/>
      <c r="B67" s="170">
        <v>45462</v>
      </c>
      <c r="C67" s="338"/>
      <c r="D67" s="314"/>
      <c r="E67" s="313"/>
      <c r="F67" s="314"/>
      <c r="G67" s="314"/>
      <c r="H67" s="314"/>
      <c r="I67" s="315"/>
      <c r="J67" s="315"/>
      <c r="K67" s="139">
        <f t="shared" si="20"/>
        <v>0</v>
      </c>
      <c r="L67" s="33">
        <f t="shared" si="27"/>
        <v>44</v>
      </c>
      <c r="M67" s="33"/>
      <c r="N67" s="33"/>
    </row>
    <row r="68" spans="1:14" s="262" customFormat="1" ht="20.25" customHeight="1" x14ac:dyDescent="0.2">
      <c r="A68" s="273"/>
      <c r="B68" s="264" t="s">
        <v>349</v>
      </c>
      <c r="C68" s="379" t="s">
        <v>497</v>
      </c>
      <c r="D68" s="380"/>
      <c r="E68" s="380"/>
      <c r="F68" s="380"/>
      <c r="G68" s="380"/>
      <c r="H68" s="380"/>
      <c r="I68" s="380"/>
      <c r="J68" s="380"/>
      <c r="K68" s="267">
        <f t="shared" ref="K68" si="30">IF(SUM(C68:J68)&lt;=L68,SUM(C68:J68),"X")</f>
        <v>0</v>
      </c>
      <c r="L68" s="260">
        <f t="shared" si="27"/>
        <v>44</v>
      </c>
      <c r="M68" s="260"/>
      <c r="N68" s="260"/>
    </row>
    <row r="69" spans="1:14" s="35" customFormat="1" ht="20.25" customHeight="1" x14ac:dyDescent="0.2">
      <c r="A69" s="176"/>
      <c r="B69" s="170">
        <v>45469</v>
      </c>
      <c r="C69" s="383" t="s">
        <v>223</v>
      </c>
      <c r="D69" s="384"/>
      <c r="E69" s="384"/>
      <c r="F69" s="384"/>
      <c r="G69" s="384"/>
      <c r="H69" s="384"/>
      <c r="I69" s="384"/>
      <c r="J69" s="385"/>
      <c r="K69" s="139">
        <f t="shared" si="20"/>
        <v>0</v>
      </c>
      <c r="L69" s="33">
        <f t="shared" si="27"/>
        <v>44</v>
      </c>
      <c r="M69" s="33"/>
      <c r="N69" s="33"/>
    </row>
    <row r="70" spans="1:14" s="35" customFormat="1" ht="20.25" customHeight="1" x14ac:dyDescent="0.2">
      <c r="A70" s="305" t="s">
        <v>345</v>
      </c>
      <c r="B70" s="264" t="s">
        <v>344</v>
      </c>
      <c r="C70" s="377" t="s">
        <v>343</v>
      </c>
      <c r="D70" s="378"/>
      <c r="E70" s="378"/>
      <c r="F70" s="378"/>
      <c r="G70" s="378"/>
      <c r="H70" s="378"/>
      <c r="I70" s="378"/>
      <c r="J70" s="378"/>
      <c r="K70" s="139">
        <f t="shared" si="20"/>
        <v>0</v>
      </c>
      <c r="L70" s="33">
        <f t="shared" si="27"/>
        <v>44</v>
      </c>
      <c r="M70" s="33"/>
      <c r="N70" s="33"/>
    </row>
    <row r="71" spans="1:14" s="36" customFormat="1" ht="18.75" customHeight="1" x14ac:dyDescent="0.2">
      <c r="A71" s="197"/>
      <c r="B71" s="38"/>
      <c r="C71" s="195"/>
      <c r="D71" s="196"/>
      <c r="E71" s="35"/>
      <c r="F71" s="33"/>
      <c r="G71" s="35"/>
      <c r="H71" s="196"/>
      <c r="I71" s="35"/>
      <c r="J71" s="35"/>
      <c r="K71" s="33"/>
      <c r="L71" s="34"/>
      <c r="M71" s="34"/>
      <c r="N71" s="34"/>
    </row>
    <row r="72" spans="1:14" s="35" customFormat="1" x14ac:dyDescent="0.2">
      <c r="A72" s="36"/>
      <c r="B72" s="129"/>
      <c r="C72" s="184" t="s">
        <v>4</v>
      </c>
      <c r="D72" s="184"/>
      <c r="E72" s="20"/>
      <c r="F72" s="21"/>
      <c r="G72" s="20"/>
      <c r="H72" s="184"/>
      <c r="I72" s="20"/>
      <c r="J72" s="20"/>
      <c r="L72" s="33"/>
      <c r="M72" s="33"/>
      <c r="N72" s="33"/>
    </row>
    <row r="73" spans="1:14" s="35" customFormat="1" x14ac:dyDescent="0.2">
      <c r="A73" s="36"/>
      <c r="B73" s="126"/>
      <c r="C73" s="184"/>
      <c r="D73" s="184"/>
      <c r="E73" s="20"/>
      <c r="F73" s="21"/>
      <c r="G73" s="20"/>
      <c r="H73" s="184"/>
      <c r="I73" s="20"/>
      <c r="J73" s="20"/>
      <c r="L73" s="33"/>
      <c r="M73" s="33"/>
      <c r="N73" s="33"/>
    </row>
    <row r="74" spans="1:14" s="35" customFormat="1" x14ac:dyDescent="0.2">
      <c r="A74" s="36"/>
      <c r="B74" s="128"/>
      <c r="C74" s="184" t="s">
        <v>158</v>
      </c>
      <c r="D74" s="184"/>
      <c r="E74" s="20"/>
      <c r="F74" s="21"/>
      <c r="G74" s="20"/>
      <c r="H74" s="184"/>
      <c r="I74" s="20"/>
      <c r="J74" s="20"/>
      <c r="L74" s="33"/>
      <c r="M74" s="33"/>
      <c r="N74" s="33"/>
    </row>
    <row r="75" spans="1:14" s="35" customFormat="1" x14ac:dyDescent="0.2">
      <c r="A75" s="36"/>
      <c r="B75" s="126"/>
      <c r="C75" s="184"/>
      <c r="D75" s="184"/>
      <c r="E75" s="20"/>
      <c r="F75" s="21"/>
      <c r="G75" s="20"/>
      <c r="H75" s="184"/>
      <c r="I75" s="20"/>
      <c r="J75" s="20"/>
      <c r="L75" s="33"/>
      <c r="M75" s="33"/>
      <c r="N75" s="33"/>
    </row>
    <row r="76" spans="1:14" s="35" customFormat="1" x14ac:dyDescent="0.2">
      <c r="A76" s="36"/>
      <c r="B76" s="159"/>
      <c r="C76" s="184" t="s">
        <v>159</v>
      </c>
      <c r="D76" s="184"/>
      <c r="E76" s="20"/>
      <c r="F76" s="21"/>
      <c r="G76" s="20"/>
      <c r="H76" s="184"/>
      <c r="I76" s="20"/>
      <c r="J76" s="20"/>
      <c r="L76" s="33"/>
      <c r="M76" s="33"/>
      <c r="N76" s="33"/>
    </row>
    <row r="77" spans="1:14" s="35" customFormat="1" x14ac:dyDescent="0.2">
      <c r="A77" s="36"/>
      <c r="B77" s="126"/>
      <c r="C77" s="184"/>
      <c r="D77" s="184"/>
      <c r="E77" s="20"/>
      <c r="F77" s="21"/>
      <c r="G77" s="20"/>
      <c r="H77" s="184"/>
      <c r="I77" s="20"/>
      <c r="J77" s="20"/>
      <c r="L77" s="33"/>
      <c r="M77" s="33"/>
      <c r="N77" s="33"/>
    </row>
    <row r="78" spans="1:14" s="35" customFormat="1" x14ac:dyDescent="0.2">
      <c r="A78" s="36"/>
      <c r="B78" s="130"/>
      <c r="C78" s="184" t="s">
        <v>136</v>
      </c>
      <c r="D78" s="184"/>
      <c r="E78" s="20"/>
      <c r="F78" s="21"/>
      <c r="G78" s="20"/>
      <c r="H78" s="184"/>
      <c r="I78" s="20"/>
      <c r="J78" s="20"/>
      <c r="L78" s="33"/>
      <c r="M78" s="33"/>
      <c r="N78" s="33"/>
    </row>
    <row r="79" spans="1:14" s="35" customFormat="1" x14ac:dyDescent="0.2">
      <c r="A79" s="36"/>
      <c r="B79" s="126"/>
      <c r="C79" s="184"/>
      <c r="D79" s="184"/>
      <c r="E79" s="20"/>
      <c r="F79" s="21"/>
      <c r="G79" s="20"/>
      <c r="H79" s="184"/>
      <c r="I79" s="20"/>
      <c r="J79" s="20"/>
      <c r="L79" s="33"/>
      <c r="M79" s="33"/>
      <c r="N79" s="33"/>
    </row>
    <row r="80" spans="1:14" s="35" customFormat="1" x14ac:dyDescent="0.2">
      <c r="A80" s="36"/>
      <c r="B80" s="131"/>
      <c r="C80" s="184" t="s">
        <v>173</v>
      </c>
      <c r="D80" s="184"/>
      <c r="E80" s="20"/>
      <c r="F80" s="21"/>
      <c r="G80" s="20"/>
      <c r="H80" s="184"/>
      <c r="I80" s="20"/>
      <c r="J80" s="20"/>
      <c r="L80" s="33"/>
      <c r="M80" s="33"/>
      <c r="N80" s="33"/>
    </row>
    <row r="81" spans="1:14" s="35" customFormat="1" x14ac:dyDescent="0.2">
      <c r="A81" s="36"/>
      <c r="B81" s="126"/>
      <c r="C81" s="184"/>
      <c r="D81" s="184"/>
      <c r="E81" s="20"/>
      <c r="F81" s="21"/>
      <c r="G81" s="20"/>
      <c r="H81" s="184"/>
      <c r="I81" s="20"/>
      <c r="J81" s="20"/>
      <c r="L81" s="33"/>
      <c r="M81" s="33"/>
      <c r="N81" s="33"/>
    </row>
    <row r="82" spans="1:14" s="35" customFormat="1" x14ac:dyDescent="0.2">
      <c r="A82" s="36"/>
      <c r="B82" s="198"/>
      <c r="C82" s="184" t="s">
        <v>5</v>
      </c>
      <c r="D82" s="184"/>
      <c r="E82" s="20"/>
      <c r="F82" s="21"/>
      <c r="G82" s="20"/>
      <c r="H82" s="184"/>
      <c r="I82" s="20"/>
      <c r="J82" s="20"/>
      <c r="L82" s="33"/>
      <c r="M82" s="33"/>
      <c r="N82" s="33"/>
    </row>
    <row r="83" spans="1:14" s="35" customFormat="1" x14ac:dyDescent="0.2">
      <c r="A83" s="36"/>
      <c r="B83" s="126"/>
      <c r="C83" s="184"/>
      <c r="D83" s="184"/>
      <c r="E83" s="20"/>
      <c r="F83" s="21"/>
      <c r="G83" s="20"/>
      <c r="H83" s="184"/>
      <c r="I83" s="20"/>
      <c r="J83" s="20"/>
      <c r="L83" s="33"/>
      <c r="M83" s="33"/>
      <c r="N83" s="33"/>
    </row>
    <row r="84" spans="1:14" s="35" customFormat="1" x14ac:dyDescent="0.2">
      <c r="A84" s="36"/>
      <c r="B84" s="317"/>
      <c r="C84" s="184" t="s">
        <v>6</v>
      </c>
      <c r="D84" s="184"/>
      <c r="E84" s="20"/>
      <c r="F84" s="21"/>
      <c r="G84" s="20"/>
      <c r="H84" s="184"/>
      <c r="I84" s="20"/>
      <c r="J84" s="20"/>
      <c r="L84" s="33"/>
      <c r="M84" s="33"/>
      <c r="N84" s="33"/>
    </row>
    <row r="85" spans="1:14" s="35" customFormat="1" x14ac:dyDescent="0.2">
      <c r="A85" s="36"/>
      <c r="B85" s="127"/>
      <c r="C85" s="184"/>
      <c r="D85" s="184"/>
      <c r="E85" s="20"/>
      <c r="F85" s="21"/>
      <c r="G85" s="20"/>
      <c r="H85" s="184"/>
      <c r="I85" s="20"/>
      <c r="J85" s="20"/>
      <c r="L85" s="33"/>
      <c r="M85" s="33"/>
      <c r="N85" s="33"/>
    </row>
    <row r="86" spans="1:14" s="35" customFormat="1" x14ac:dyDescent="0.2">
      <c r="A86" s="36"/>
      <c r="B86" s="316"/>
      <c r="C86" s="184" t="s">
        <v>15</v>
      </c>
      <c r="D86" s="184"/>
      <c r="E86" s="20"/>
      <c r="F86" s="21"/>
      <c r="G86" s="20"/>
      <c r="H86" s="184"/>
      <c r="I86" s="20"/>
      <c r="J86" s="20"/>
      <c r="L86" s="33"/>
      <c r="M86" s="33"/>
      <c r="N86" s="33"/>
    </row>
    <row r="87" spans="1:14" s="35" customFormat="1" x14ac:dyDescent="0.2">
      <c r="A87" s="36"/>
      <c r="B87" s="34"/>
      <c r="C87" s="184"/>
      <c r="D87" s="184"/>
      <c r="E87" s="20"/>
      <c r="F87" s="21"/>
      <c r="G87" s="20"/>
      <c r="H87" s="184"/>
      <c r="I87" s="20"/>
      <c r="J87" s="20"/>
      <c r="L87" s="33"/>
      <c r="M87" s="33"/>
      <c r="N87" s="33"/>
    </row>
    <row r="88" spans="1:14" s="35" customFormat="1" x14ac:dyDescent="0.2">
      <c r="A88" s="36"/>
      <c r="B88" s="34"/>
      <c r="C88" s="18"/>
      <c r="D88" s="18"/>
      <c r="E88" s="18"/>
      <c r="F88" s="16"/>
      <c r="G88" s="18"/>
      <c r="H88" s="18"/>
      <c r="I88" s="18"/>
      <c r="J88" s="18"/>
      <c r="L88" s="33"/>
      <c r="M88" s="33"/>
      <c r="N88" s="33"/>
    </row>
    <row r="89" spans="1:14" s="35" customFormat="1" x14ac:dyDescent="0.2">
      <c r="A89" s="36"/>
      <c r="B89" s="17"/>
      <c r="C89" s="18"/>
      <c r="D89" s="18"/>
      <c r="E89" s="18"/>
      <c r="F89" s="16"/>
      <c r="G89" s="18"/>
      <c r="H89" s="18"/>
      <c r="I89" s="18"/>
      <c r="J89" s="18"/>
      <c r="L89" s="33"/>
      <c r="M89" s="33"/>
      <c r="N89" s="33"/>
    </row>
    <row r="90" spans="1:14" x14ac:dyDescent="0.2">
      <c r="A90" s="36"/>
    </row>
    <row r="91" spans="1:14" x14ac:dyDescent="0.2">
      <c r="D91" s="15"/>
    </row>
    <row r="92" spans="1:14" x14ac:dyDescent="0.2">
      <c r="D92" s="15"/>
    </row>
    <row r="93" spans="1:14" x14ac:dyDescent="0.2">
      <c r="D93" s="15"/>
    </row>
    <row r="94" spans="1:14" x14ac:dyDescent="0.2">
      <c r="D94" s="15"/>
    </row>
    <row r="95" spans="1:14" x14ac:dyDescent="0.2">
      <c r="D95" s="15"/>
    </row>
    <row r="96" spans="1:14" x14ac:dyDescent="0.2">
      <c r="D96" s="15"/>
    </row>
    <row r="97" spans="4:4" x14ac:dyDescent="0.2">
      <c r="D97" s="15"/>
    </row>
    <row r="98" spans="4:4" x14ac:dyDescent="0.2">
      <c r="D98" s="15"/>
    </row>
  </sheetData>
  <mergeCells count="35">
    <mergeCell ref="C68:J68"/>
    <mergeCell ref="L1:L2"/>
    <mergeCell ref="C5:J5"/>
    <mergeCell ref="C14:J14"/>
    <mergeCell ref="C30:J30"/>
    <mergeCell ref="C39:J39"/>
    <mergeCell ref="C27:J27"/>
    <mergeCell ref="C13:J13"/>
    <mergeCell ref="C11:J11"/>
    <mergeCell ref="C46:J46"/>
    <mergeCell ref="C50:J50"/>
    <mergeCell ref="C57:J57"/>
    <mergeCell ref="C59:J59"/>
    <mergeCell ref="C55:J55"/>
    <mergeCell ref="C48:J48"/>
    <mergeCell ref="C70:J70"/>
    <mergeCell ref="C15:J15"/>
    <mergeCell ref="C16:J16"/>
    <mergeCell ref="C32:J32"/>
    <mergeCell ref="C29:J29"/>
    <mergeCell ref="C53:J53"/>
    <mergeCell ref="C69:J69"/>
    <mergeCell ref="C58:J58"/>
    <mergeCell ref="C60:J60"/>
    <mergeCell ref="C54:J54"/>
    <mergeCell ref="C17:J17"/>
    <mergeCell ref="C22:J22"/>
    <mergeCell ref="C25:J25"/>
    <mergeCell ref="C62:J62"/>
    <mergeCell ref="C52:J52"/>
    <mergeCell ref="B12:B13"/>
    <mergeCell ref="C34:J34"/>
    <mergeCell ref="C37:J37"/>
    <mergeCell ref="C43:J43"/>
    <mergeCell ref="C41:J41"/>
  </mergeCells>
  <conditionalFormatting sqref="K91:K65531 K4">
    <cfRule type="cellIs" dxfId="25" priority="83" stopIfTrue="1" operator="greaterThan">
      <formula>40</formula>
    </cfRule>
  </conditionalFormatting>
  <conditionalFormatting sqref="K65:K67 K30 K56 K22:K23 K25:K27 K33:K34 K37:K38 K43:K44 K58:K59 K5:K13 K15:K20 K40:K41 K69:K71 K46:K50">
    <cfRule type="cellIs" dxfId="24" priority="84" stopIfTrue="1" operator="greaterThan">
      <formula>42</formula>
    </cfRule>
  </conditionalFormatting>
  <conditionalFormatting sqref="M3:N3">
    <cfRule type="cellIs" dxfId="23" priority="82" stopIfTrue="1" operator="greaterThan">
      <formula>40</formula>
    </cfRule>
  </conditionalFormatting>
  <conditionalFormatting sqref="L3">
    <cfRule type="cellIs" dxfId="22" priority="81" stopIfTrue="1" operator="greaterThan">
      <formula>40</formula>
    </cfRule>
  </conditionalFormatting>
  <conditionalFormatting sqref="K35">
    <cfRule type="cellIs" dxfId="21" priority="41" stopIfTrue="1" operator="greaterThan">
      <formula>42</formula>
    </cfRule>
  </conditionalFormatting>
  <conditionalFormatting sqref="K21">
    <cfRule type="cellIs" dxfId="20" priority="40" stopIfTrue="1" operator="greaterThan">
      <formula>42</formula>
    </cfRule>
  </conditionalFormatting>
  <conditionalFormatting sqref="K60:K61 K63:K64">
    <cfRule type="cellIs" dxfId="19" priority="39" stopIfTrue="1" operator="greaterThan">
      <formula>42</formula>
    </cfRule>
  </conditionalFormatting>
  <conditionalFormatting sqref="K36">
    <cfRule type="cellIs" dxfId="18" priority="36" stopIfTrue="1" operator="greaterThan">
      <formula>42</formula>
    </cfRule>
  </conditionalFormatting>
  <conditionalFormatting sqref="K14">
    <cfRule type="cellIs" dxfId="17" priority="31" stopIfTrue="1" operator="greaterThan">
      <formula>42</formula>
    </cfRule>
  </conditionalFormatting>
  <conditionalFormatting sqref="K42">
    <cfRule type="cellIs" dxfId="16" priority="28" stopIfTrue="1" operator="greaterThan">
      <formula>42</formula>
    </cfRule>
  </conditionalFormatting>
  <conditionalFormatting sqref="K28">
    <cfRule type="cellIs" dxfId="15" priority="27" stopIfTrue="1" operator="greaterThan">
      <formula>42</formula>
    </cfRule>
  </conditionalFormatting>
  <conditionalFormatting sqref="K53">
    <cfRule type="cellIs" dxfId="14" priority="26" stopIfTrue="1" operator="greaterThan">
      <formula>42</formula>
    </cfRule>
  </conditionalFormatting>
  <conditionalFormatting sqref="K32">
    <cfRule type="cellIs" dxfId="13" priority="25" stopIfTrue="1" operator="greaterThan">
      <formula>42</formula>
    </cfRule>
  </conditionalFormatting>
  <conditionalFormatting sqref="K24">
    <cfRule type="cellIs" dxfId="12" priority="22" stopIfTrue="1" operator="greaterThan">
      <formula>42</formula>
    </cfRule>
  </conditionalFormatting>
  <conditionalFormatting sqref="K31:K32">
    <cfRule type="cellIs" dxfId="11" priority="21" stopIfTrue="1" operator="greaterThan">
      <formula>42</formula>
    </cfRule>
  </conditionalFormatting>
  <conditionalFormatting sqref="K39">
    <cfRule type="cellIs" dxfId="10" priority="19" stopIfTrue="1" operator="greaterThan">
      <formula>42</formula>
    </cfRule>
  </conditionalFormatting>
  <conditionalFormatting sqref="K45">
    <cfRule type="cellIs" dxfId="9" priority="18" stopIfTrue="1" operator="greaterThan">
      <formula>42</formula>
    </cfRule>
  </conditionalFormatting>
  <conditionalFormatting sqref="K51">
    <cfRule type="cellIs" dxfId="8" priority="16" stopIfTrue="1" operator="greaterThan">
      <formula>42</formula>
    </cfRule>
  </conditionalFormatting>
  <conditionalFormatting sqref="K29">
    <cfRule type="cellIs" dxfId="7" priority="12" stopIfTrue="1" operator="greaterThan">
      <formula>42</formula>
    </cfRule>
  </conditionalFormatting>
  <conditionalFormatting sqref="K55">
    <cfRule type="cellIs" dxfId="6" priority="7" stopIfTrue="1" operator="greaterThan">
      <formula>42</formula>
    </cfRule>
  </conditionalFormatting>
  <conditionalFormatting sqref="K54">
    <cfRule type="cellIs" dxfId="5" priority="6" stopIfTrue="1" operator="greaterThan">
      <formula>42</formula>
    </cfRule>
  </conditionalFormatting>
  <conditionalFormatting sqref="K52">
    <cfRule type="cellIs" dxfId="3" priority="4" stopIfTrue="1" operator="greaterThan">
      <formula>42</formula>
    </cfRule>
  </conditionalFormatting>
  <conditionalFormatting sqref="K57">
    <cfRule type="cellIs" dxfId="2" priority="3" stopIfTrue="1" operator="greaterThan">
      <formula>42</formula>
    </cfRule>
  </conditionalFormatting>
  <conditionalFormatting sqref="K62">
    <cfRule type="cellIs" dxfId="1" priority="2" stopIfTrue="1" operator="greaterThan">
      <formula>42</formula>
    </cfRule>
  </conditionalFormatting>
  <conditionalFormatting sqref="K68">
    <cfRule type="cellIs" dxfId="0" priority="1" stopIfTrue="1" operator="greaterThan">
      <formula>42</formula>
    </cfRule>
  </conditionalFormatting>
  <printOptions horizontalCentered="1"/>
  <pageMargins left="0" right="0" top="0" bottom="0" header="0" footer="0"/>
  <pageSetup paperSize="8" scale="52" orientation="landscape" copies="3" r:id="rId1"/>
  <headerFooter alignWithMargins="0">
    <oddFooter>&amp;R_x000D_&amp;1#&amp;"Arial"&amp;10&amp;K000000 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8CE1-7E2C-456C-9517-39AB63FA5333}">
  <sheetPr>
    <tabColor theme="4" tint="0.79998168889431442"/>
  </sheetPr>
  <dimension ref="B1:Q25"/>
  <sheetViews>
    <sheetView showGridLines="0" zoomScaleNormal="100" workbookViewId="0">
      <selection activeCell="F18" sqref="F18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1.85546875" style="25" customWidth="1"/>
    <col min="5" max="5" width="11.42578125" style="25"/>
    <col min="6" max="7" width="23" style="25" customWidth="1"/>
    <col min="8" max="8" width="1.85546875" style="25" customWidth="1"/>
    <col min="9" max="9" width="14.5703125" style="25" customWidth="1"/>
    <col min="10" max="16384" width="11.42578125" style="25"/>
  </cols>
  <sheetData>
    <row r="1" spans="2:17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7" ht="19.5" thickBot="1" x14ac:dyDescent="0.3">
      <c r="B2" s="391" t="s">
        <v>336</v>
      </c>
      <c r="C2" s="392"/>
      <c r="D2" s="26"/>
      <c r="E2" s="56" t="s">
        <v>59</v>
      </c>
      <c r="F2" s="57">
        <v>45258</v>
      </c>
      <c r="G2" s="26"/>
      <c r="H2" s="26"/>
      <c r="I2" s="26"/>
      <c r="J2" s="26"/>
      <c r="K2" s="26"/>
    </row>
    <row r="3" spans="2:17" ht="27" thickBot="1" x14ac:dyDescent="0.3">
      <c r="B3" s="393" t="s">
        <v>29</v>
      </c>
      <c r="C3" s="39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7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7" ht="15.75" x14ac:dyDescent="0.25">
      <c r="B5" s="404" t="s">
        <v>84</v>
      </c>
      <c r="C5" s="405"/>
      <c r="D5" s="65"/>
      <c r="E5" s="401" t="s">
        <v>85</v>
      </c>
      <c r="F5" s="402"/>
      <c r="G5" s="403"/>
      <c r="H5" s="65"/>
      <c r="I5" s="395" t="s">
        <v>92</v>
      </c>
      <c r="J5" s="396"/>
      <c r="K5" s="397"/>
      <c r="L5" s="26"/>
      <c r="M5" s="26"/>
      <c r="N5" s="26"/>
    </row>
    <row r="6" spans="2:17" ht="14.45" customHeight="1" thickBot="1" x14ac:dyDescent="0.3">
      <c r="B6" s="66" t="s">
        <v>12</v>
      </c>
      <c r="C6" s="81" t="s">
        <v>10</v>
      </c>
      <c r="D6" s="65"/>
      <c r="E6" s="62" t="s">
        <v>86</v>
      </c>
      <c r="F6" s="63" t="s">
        <v>87</v>
      </c>
      <c r="G6" s="64" t="s">
        <v>88</v>
      </c>
      <c r="H6" s="65"/>
      <c r="I6" s="69" t="s">
        <v>12</v>
      </c>
      <c r="J6" s="70" t="s">
        <v>10</v>
      </c>
      <c r="K6" s="71" t="s">
        <v>61</v>
      </c>
      <c r="L6" s="26"/>
      <c r="M6" s="26"/>
      <c r="N6" s="26"/>
    </row>
    <row r="7" spans="2:17" ht="15" x14ac:dyDescent="0.25">
      <c r="B7" s="336" t="s">
        <v>67</v>
      </c>
      <c r="C7" s="337" t="s">
        <v>416</v>
      </c>
      <c r="D7" s="26"/>
      <c r="E7" s="72"/>
      <c r="F7" s="73"/>
      <c r="G7" s="74"/>
      <c r="H7" s="26"/>
      <c r="I7" s="46" t="s">
        <v>428</v>
      </c>
      <c r="J7" s="47" t="s">
        <v>429</v>
      </c>
      <c r="K7" s="48" t="s">
        <v>31</v>
      </c>
      <c r="L7" s="26"/>
      <c r="M7" s="26"/>
      <c r="N7" s="26"/>
    </row>
    <row r="8" spans="2:17" ht="15" x14ac:dyDescent="0.25">
      <c r="B8" s="336" t="s">
        <v>417</v>
      </c>
      <c r="C8" s="337" t="s">
        <v>418</v>
      </c>
      <c r="D8" s="26"/>
      <c r="E8" s="82"/>
      <c r="F8" s="83"/>
      <c r="G8" s="84"/>
      <c r="H8" s="26"/>
      <c r="I8" s="49" t="s">
        <v>283</v>
      </c>
      <c r="J8" s="50" t="s">
        <v>284</v>
      </c>
      <c r="K8" s="51" t="s">
        <v>30</v>
      </c>
      <c r="L8" s="26"/>
      <c r="M8" s="26"/>
      <c r="N8" s="26"/>
    </row>
    <row r="9" spans="2:17" ht="15" x14ac:dyDescent="0.25">
      <c r="B9" s="336" t="s">
        <v>312</v>
      </c>
      <c r="C9" s="337" t="s">
        <v>455</v>
      </c>
      <c r="D9" s="26"/>
      <c r="E9" s="75"/>
      <c r="F9" s="76"/>
      <c r="G9" s="77"/>
      <c r="H9" s="26"/>
      <c r="I9" s="49" t="s">
        <v>49</v>
      </c>
      <c r="J9" s="50" t="s">
        <v>227</v>
      </c>
      <c r="K9" s="51" t="s">
        <v>30</v>
      </c>
      <c r="L9" s="26"/>
      <c r="M9" s="26"/>
      <c r="N9" s="26"/>
    </row>
    <row r="10" spans="2:17" ht="15" x14ac:dyDescent="0.25">
      <c r="B10" s="336" t="s">
        <v>419</v>
      </c>
      <c r="C10" s="337" t="s">
        <v>456</v>
      </c>
      <c r="D10" s="26"/>
      <c r="E10" s="75"/>
      <c r="F10" s="76"/>
      <c r="G10" s="77"/>
      <c r="H10" s="26"/>
      <c r="I10" s="49" t="s">
        <v>319</v>
      </c>
      <c r="J10" s="50" t="s">
        <v>16</v>
      </c>
      <c r="K10" s="51" t="s">
        <v>33</v>
      </c>
      <c r="L10" s="26"/>
      <c r="M10" s="26"/>
      <c r="N10" s="26"/>
      <c r="P10" s="26"/>
      <c r="Q10" s="26"/>
    </row>
    <row r="11" spans="2:17" ht="15" x14ac:dyDescent="0.25">
      <c r="B11" s="336" t="s">
        <v>420</v>
      </c>
      <c r="C11" s="337" t="s">
        <v>421</v>
      </c>
      <c r="D11" s="26"/>
      <c r="E11" s="75"/>
      <c r="F11" s="76"/>
      <c r="G11" s="77"/>
      <c r="H11" s="26"/>
      <c r="I11" s="49" t="s">
        <v>430</v>
      </c>
      <c r="J11" s="50" t="s">
        <v>320</v>
      </c>
      <c r="K11" s="51" t="s">
        <v>30</v>
      </c>
      <c r="L11" s="26"/>
      <c r="M11" s="26"/>
      <c r="N11" s="26"/>
    </row>
    <row r="12" spans="2:17" ht="15" x14ac:dyDescent="0.25">
      <c r="B12" s="336" t="s">
        <v>420</v>
      </c>
      <c r="C12" s="337" t="s">
        <v>1</v>
      </c>
      <c r="D12" s="26"/>
      <c r="E12" s="75"/>
      <c r="F12" s="76"/>
      <c r="G12" s="77"/>
      <c r="H12" s="26"/>
      <c r="I12" s="49" t="s">
        <v>431</v>
      </c>
      <c r="J12" s="50" t="s">
        <v>314</v>
      </c>
      <c r="K12" s="51" t="s">
        <v>30</v>
      </c>
      <c r="L12" s="26"/>
      <c r="M12" s="26"/>
      <c r="N12" s="26"/>
    </row>
    <row r="13" spans="2:17" ht="15" x14ac:dyDescent="0.25">
      <c r="B13" s="336" t="s">
        <v>422</v>
      </c>
      <c r="C13" s="337" t="s">
        <v>423</v>
      </c>
      <c r="D13" s="26"/>
      <c r="E13" s="75"/>
      <c r="F13" s="76"/>
      <c r="G13" s="77"/>
      <c r="H13" s="26"/>
      <c r="I13" s="49" t="s">
        <v>480</v>
      </c>
      <c r="J13" s="50" t="s">
        <v>481</v>
      </c>
      <c r="K13" s="51" t="s">
        <v>30</v>
      </c>
      <c r="L13" s="26"/>
      <c r="M13" s="26"/>
      <c r="N13" s="26"/>
    </row>
    <row r="14" spans="2:17" ht="15.75" thickBot="1" x14ac:dyDescent="0.3">
      <c r="B14" s="336" t="s">
        <v>424</v>
      </c>
      <c r="C14" s="337" t="s">
        <v>457</v>
      </c>
      <c r="D14" s="26"/>
      <c r="E14" s="75"/>
      <c r="F14" s="76"/>
      <c r="G14" s="77"/>
      <c r="H14" s="26"/>
      <c r="I14" s="52"/>
      <c r="J14" s="53"/>
      <c r="K14" s="54"/>
      <c r="L14" s="26"/>
      <c r="M14" s="26"/>
      <c r="N14" s="26"/>
    </row>
    <row r="15" spans="2:17" ht="15.75" thickBot="1" x14ac:dyDescent="0.3">
      <c r="B15" s="336" t="s">
        <v>425</v>
      </c>
      <c r="C15" s="337" t="s">
        <v>426</v>
      </c>
      <c r="D15" s="26"/>
      <c r="E15" s="85"/>
      <c r="F15" s="86"/>
      <c r="G15" s="87"/>
      <c r="H15" s="26"/>
      <c r="I15" s="398">
        <f>COUNTA(I7:I14)</f>
        <v>7</v>
      </c>
      <c r="J15" s="399"/>
      <c r="K15" s="400"/>
      <c r="L15" s="26"/>
      <c r="M15" s="26"/>
      <c r="N15" s="26"/>
    </row>
    <row r="16" spans="2:17" ht="15" x14ac:dyDescent="0.25">
      <c r="B16" s="336" t="s">
        <v>425</v>
      </c>
      <c r="C16" s="337" t="s">
        <v>458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15" x14ac:dyDescent="0.25">
      <c r="B17" s="355" t="s">
        <v>459</v>
      </c>
      <c r="C17" s="337" t="s">
        <v>427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15" x14ac:dyDescent="0.25">
      <c r="B18" s="27" t="s">
        <v>460</v>
      </c>
      <c r="C18" s="28" t="s">
        <v>461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ht="15" x14ac:dyDescent="0.25">
      <c r="B19" s="27" t="s">
        <v>460</v>
      </c>
      <c r="C19" s="28" t="s">
        <v>462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15" x14ac:dyDescent="0.25">
      <c r="B20" s="27" t="s">
        <v>463</v>
      </c>
      <c r="C20" s="28" t="s">
        <v>464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15" x14ac:dyDescent="0.25">
      <c r="B21" s="27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15.75" thickBot="1" x14ac:dyDescent="0.3">
      <c r="B22" s="29"/>
      <c r="C22" s="3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3" customHeight="1" thickBot="1" x14ac:dyDescent="0.3">
      <c r="B23" s="31"/>
      <c r="C23" s="3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15.75" thickBot="1" x14ac:dyDescent="0.3">
      <c r="B24" s="44" t="s">
        <v>83</v>
      </c>
      <c r="C24" s="60">
        <f>COUNTA(B7:B22)</f>
        <v>14</v>
      </c>
      <c r="D24" s="55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15" x14ac:dyDescent="0.25">
      <c r="E25" s="26"/>
      <c r="F25" s="26"/>
      <c r="G25" s="26"/>
    </row>
  </sheetData>
  <sortState xmlns:xlrd2="http://schemas.microsoft.com/office/spreadsheetml/2017/richdata2" ref="B7:C17">
    <sortCondition ref="B7"/>
  </sortState>
  <mergeCells count="6">
    <mergeCell ref="B2:C2"/>
    <mergeCell ref="B3:C3"/>
    <mergeCell ref="I5:K5"/>
    <mergeCell ref="I15:K15"/>
    <mergeCell ref="E5:G5"/>
    <mergeCell ref="B5:C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0EF7-D496-414E-8AD4-FAADA0AAEEEE}">
  <sheetPr>
    <tabColor theme="4" tint="0.59999389629810485"/>
  </sheetPr>
  <dimension ref="B1:R36"/>
  <sheetViews>
    <sheetView showGridLines="0" zoomScaleNormal="100" workbookViewId="0">
      <selection activeCell="G22" sqref="G22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1.85546875" style="25" customWidth="1"/>
    <col min="6" max="6" width="11.42578125" style="25"/>
    <col min="7" max="7" width="34.85546875" style="25" customWidth="1"/>
    <col min="8" max="8" width="23" style="25" customWidth="1"/>
    <col min="9" max="9" width="1.85546875" style="25" customWidth="1"/>
    <col min="10" max="10" width="14.28515625" style="25" bestFit="1" customWidth="1"/>
    <col min="11" max="11" width="11.42578125" style="25"/>
    <col min="12" max="12" width="15.5703125" style="25" customWidth="1"/>
    <col min="13" max="16384" width="11.42578125" style="25"/>
  </cols>
  <sheetData>
    <row r="1" spans="2:18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8" ht="19.5" thickBot="1" x14ac:dyDescent="0.3">
      <c r="B2" s="391" t="str">
        <f>'N1'!B2:C2</f>
        <v>ESR - Saison 2023 - 2024</v>
      </c>
      <c r="C2" s="409"/>
      <c r="D2" s="392"/>
      <c r="E2" s="26"/>
      <c r="F2" s="56" t="s">
        <v>59</v>
      </c>
      <c r="G2" s="57">
        <v>44864</v>
      </c>
      <c r="H2" s="26"/>
      <c r="I2" s="26"/>
      <c r="J2" s="26"/>
      <c r="K2" s="26"/>
      <c r="L2" s="26"/>
    </row>
    <row r="3" spans="2:18" ht="27" thickBot="1" x14ac:dyDescent="0.3">
      <c r="B3" s="393" t="s">
        <v>28</v>
      </c>
      <c r="C3" s="410"/>
      <c r="D3" s="39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8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8" ht="15.75" x14ac:dyDescent="0.25">
      <c r="B5" s="404" t="s">
        <v>84</v>
      </c>
      <c r="C5" s="411"/>
      <c r="D5" s="405"/>
      <c r="E5" s="65"/>
      <c r="F5" s="401" t="s">
        <v>85</v>
      </c>
      <c r="G5" s="402"/>
      <c r="H5" s="403"/>
      <c r="I5" s="65"/>
      <c r="J5" s="395" t="s">
        <v>92</v>
      </c>
      <c r="K5" s="396"/>
      <c r="L5" s="397"/>
      <c r="M5" s="26"/>
      <c r="N5" s="26"/>
      <c r="O5" s="26"/>
    </row>
    <row r="6" spans="2:18" ht="14.45" customHeight="1" thickBot="1" x14ac:dyDescent="0.3">
      <c r="B6" s="66" t="s">
        <v>12</v>
      </c>
      <c r="C6" s="67" t="s">
        <v>10</v>
      </c>
      <c r="D6" s="68" t="s">
        <v>34</v>
      </c>
      <c r="E6" s="65"/>
      <c r="F6" s="62" t="s">
        <v>86</v>
      </c>
      <c r="G6" s="63" t="s">
        <v>87</v>
      </c>
      <c r="H6" s="64" t="s">
        <v>88</v>
      </c>
      <c r="I6" s="65"/>
      <c r="J6" s="69" t="s">
        <v>12</v>
      </c>
      <c r="K6" s="70" t="s">
        <v>10</v>
      </c>
      <c r="L6" s="71" t="s">
        <v>61</v>
      </c>
      <c r="M6" s="26"/>
      <c r="N6" s="26"/>
      <c r="O6" s="26"/>
    </row>
    <row r="7" spans="2:18" ht="15" x14ac:dyDescent="0.25">
      <c r="B7" s="280" t="s">
        <v>304</v>
      </c>
      <c r="C7" s="281" t="s">
        <v>305</v>
      </c>
      <c r="D7" s="282" t="s">
        <v>29</v>
      </c>
      <c r="E7" s="279"/>
      <c r="F7" s="283"/>
      <c r="G7" s="303" t="s">
        <v>299</v>
      </c>
      <c r="H7" s="284" t="s">
        <v>300</v>
      </c>
      <c r="I7" s="279"/>
      <c r="J7" s="285" t="s">
        <v>48</v>
      </c>
      <c r="K7" s="286" t="s">
        <v>301</v>
      </c>
      <c r="L7" s="287" t="s">
        <v>302</v>
      </c>
      <c r="M7" s="26"/>
      <c r="N7" s="26"/>
      <c r="O7" s="26"/>
    </row>
    <row r="8" spans="2:18" ht="25.5" x14ac:dyDescent="0.25">
      <c r="B8" s="280" t="s">
        <v>467</v>
      </c>
      <c r="C8" s="281" t="s">
        <v>468</v>
      </c>
      <c r="D8" s="282" t="s">
        <v>29</v>
      </c>
      <c r="E8" s="279"/>
      <c r="F8" s="288"/>
      <c r="G8" s="301" t="s">
        <v>303</v>
      </c>
      <c r="H8" s="289" t="s">
        <v>300</v>
      </c>
      <c r="I8" s="279"/>
      <c r="J8" s="291" t="s">
        <v>50</v>
      </c>
      <c r="K8" s="292" t="s">
        <v>89</v>
      </c>
      <c r="L8" s="293" t="s">
        <v>33</v>
      </c>
      <c r="M8" s="26"/>
      <c r="N8" s="26"/>
      <c r="O8" s="26"/>
    </row>
    <row r="9" spans="2:18" ht="25.5" x14ac:dyDescent="0.25">
      <c r="B9" s="290" t="s">
        <v>467</v>
      </c>
      <c r="C9" s="281" t="s">
        <v>469</v>
      </c>
      <c r="D9" s="282" t="s">
        <v>29</v>
      </c>
      <c r="E9" s="279"/>
      <c r="F9" s="288"/>
      <c r="G9" s="302" t="s">
        <v>306</v>
      </c>
      <c r="H9" s="289" t="s">
        <v>300</v>
      </c>
      <c r="I9" s="279"/>
      <c r="J9" s="291" t="s">
        <v>309</v>
      </c>
      <c r="K9" s="292" t="s">
        <v>310</v>
      </c>
      <c r="L9" s="293" t="s">
        <v>33</v>
      </c>
      <c r="M9" s="26"/>
      <c r="N9" s="26"/>
      <c r="O9" s="26"/>
    </row>
    <row r="10" spans="2:18" ht="25.5" x14ac:dyDescent="0.25">
      <c r="B10" s="280"/>
      <c r="C10" s="281"/>
      <c r="D10" s="282"/>
      <c r="E10" s="279"/>
      <c r="F10" s="288"/>
      <c r="G10" s="302" t="s">
        <v>308</v>
      </c>
      <c r="H10" s="289" t="s">
        <v>300</v>
      </c>
      <c r="I10" s="279"/>
      <c r="J10" s="291" t="s">
        <v>14</v>
      </c>
      <c r="K10" s="292" t="s">
        <v>8</v>
      </c>
      <c r="L10" s="293" t="s">
        <v>30</v>
      </c>
      <c r="M10" s="26"/>
      <c r="N10" s="26"/>
      <c r="O10" s="26"/>
      <c r="P10" s="26"/>
      <c r="Q10" s="26"/>
      <c r="R10" s="26"/>
    </row>
    <row r="11" spans="2:18" ht="25.5" x14ac:dyDescent="0.25">
      <c r="B11" s="280"/>
      <c r="C11" s="281"/>
      <c r="D11" s="282"/>
      <c r="E11" s="279"/>
      <c r="F11" s="288"/>
      <c r="G11" s="301" t="s">
        <v>311</v>
      </c>
      <c r="H11" s="289" t="s">
        <v>300</v>
      </c>
      <c r="I11" s="279"/>
      <c r="J11" s="291"/>
      <c r="K11" s="292"/>
      <c r="L11" s="293"/>
      <c r="M11" s="26"/>
      <c r="N11" s="26"/>
      <c r="O11" s="26"/>
    </row>
    <row r="12" spans="2:18" ht="25.5" x14ac:dyDescent="0.25">
      <c r="B12" s="290"/>
      <c r="C12" s="294"/>
      <c r="D12" s="295"/>
      <c r="E12" s="279"/>
      <c r="F12" s="288"/>
      <c r="G12" s="301" t="s">
        <v>313</v>
      </c>
      <c r="H12" s="289" t="s">
        <v>300</v>
      </c>
      <c r="I12" s="279"/>
      <c r="J12" s="291"/>
      <c r="K12" s="292"/>
      <c r="L12" s="293"/>
      <c r="M12" s="26"/>
      <c r="N12" s="26"/>
      <c r="O12" s="26"/>
    </row>
    <row r="13" spans="2:18" ht="15" x14ac:dyDescent="0.25">
      <c r="B13" s="280"/>
      <c r="C13" s="281"/>
      <c r="D13" s="282"/>
      <c r="E13" s="279"/>
      <c r="F13" s="288"/>
      <c r="G13" s="301" t="s">
        <v>315</v>
      </c>
      <c r="H13" s="289" t="s">
        <v>300</v>
      </c>
      <c r="I13" s="279"/>
      <c r="J13" s="291"/>
      <c r="K13" s="292"/>
      <c r="L13" s="293"/>
      <c r="M13" s="26"/>
      <c r="N13" s="26"/>
      <c r="O13" s="26"/>
    </row>
    <row r="14" spans="2:18" ht="15.75" thickBot="1" x14ac:dyDescent="0.3">
      <c r="B14" s="280"/>
      <c r="C14" s="281"/>
      <c r="D14" s="282"/>
      <c r="E14" s="279"/>
      <c r="F14" s="288"/>
      <c r="G14" s="301" t="s">
        <v>316</v>
      </c>
      <c r="H14" s="289" t="s">
        <v>317</v>
      </c>
      <c r="I14" s="279"/>
      <c r="J14" s="296"/>
      <c r="K14" s="297"/>
      <c r="L14" s="298"/>
      <c r="M14" s="26"/>
      <c r="N14" s="26"/>
      <c r="O14" s="26"/>
    </row>
    <row r="15" spans="2:18" ht="15.75" thickBot="1" x14ac:dyDescent="0.3">
      <c r="B15" s="280"/>
      <c r="C15" s="281"/>
      <c r="D15" s="282"/>
      <c r="E15" s="279"/>
      <c r="F15" s="299"/>
      <c r="G15" s="304" t="s">
        <v>318</v>
      </c>
      <c r="H15" s="300"/>
      <c r="I15" s="279"/>
      <c r="J15" s="406">
        <f>COUNTA(J7:J14)</f>
        <v>4</v>
      </c>
      <c r="K15" s="407"/>
      <c r="L15" s="408"/>
      <c r="M15" s="26"/>
      <c r="N15" s="26"/>
      <c r="O15" s="26"/>
    </row>
    <row r="16" spans="2:18" ht="15" x14ac:dyDescent="0.25">
      <c r="B16" s="27"/>
      <c r="C16" s="58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15" ht="15" x14ac:dyDescent="0.25">
      <c r="B17" s="27"/>
      <c r="C17" s="58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14.45" customHeight="1" x14ac:dyDescent="0.25">
      <c r="B18" s="27"/>
      <c r="C18" s="58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5" ht="15" x14ac:dyDescent="0.25">
      <c r="B19" s="27"/>
      <c r="C19" s="5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2:15" ht="15" x14ac:dyDescent="0.25">
      <c r="B20" s="27"/>
      <c r="C20" s="5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15" x14ac:dyDescent="0.25">
      <c r="B21" s="27"/>
      <c r="C21" s="5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ht="15" x14ac:dyDescent="0.25">
      <c r="B22" s="27"/>
      <c r="C22" s="5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15" x14ac:dyDescent="0.25">
      <c r="B23" s="27"/>
      <c r="C23" s="5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ht="15" x14ac:dyDescent="0.25">
      <c r="B24" s="27"/>
      <c r="C24" s="58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ht="15" x14ac:dyDescent="0.25">
      <c r="B25" s="27"/>
      <c r="C25" s="58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ht="15.75" thickBot="1" x14ac:dyDescent="0.3">
      <c r="B26" s="29"/>
      <c r="C26" s="59"/>
      <c r="D26" s="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ht="3" customHeight="1" thickBot="1" x14ac:dyDescent="0.3">
      <c r="B27" s="31"/>
      <c r="C27" s="3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5.75" thickBot="1" x14ac:dyDescent="0.3">
      <c r="B28" s="44" t="s">
        <v>372</v>
      </c>
      <c r="C28" s="45">
        <f>COUNTA(B7:B26)</f>
        <v>3</v>
      </c>
      <c r="D28" s="6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15.75" customHeight="1" x14ac:dyDescent="0.25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15" x14ac:dyDescent="0.25">
      <c r="E30" s="26"/>
      <c r="F30" s="26"/>
      <c r="G30" s="26"/>
      <c r="H30" s="26"/>
      <c r="J30" s="26"/>
      <c r="K30" s="26"/>
      <c r="L30" s="26"/>
    </row>
    <row r="31" spans="2:15" ht="15" x14ac:dyDescent="0.25">
      <c r="E31" s="26"/>
      <c r="J31" s="26"/>
      <c r="K31" s="26"/>
      <c r="L31" s="26"/>
    </row>
    <row r="32" spans="2:15" ht="15" x14ac:dyDescent="0.25">
      <c r="E32" s="26"/>
      <c r="J32" s="26"/>
      <c r="K32" s="26"/>
      <c r="L32" s="26"/>
    </row>
    <row r="33" spans="5:5" ht="15" x14ac:dyDescent="0.25">
      <c r="E33" s="26"/>
    </row>
    <row r="34" spans="5:5" ht="15" x14ac:dyDescent="0.25">
      <c r="E34" s="26"/>
    </row>
    <row r="35" spans="5:5" ht="15" x14ac:dyDescent="0.25">
      <c r="E35" s="55"/>
    </row>
    <row r="36" spans="5:5" ht="15" x14ac:dyDescent="0.25">
      <c r="E36" s="26"/>
    </row>
  </sheetData>
  <sortState xmlns:xlrd2="http://schemas.microsoft.com/office/spreadsheetml/2017/richdata2" ref="B7:D18">
    <sortCondition ref="B7"/>
  </sortState>
  <mergeCells count="6">
    <mergeCell ref="J15:L15"/>
    <mergeCell ref="F5:H5"/>
    <mergeCell ref="J5:L5"/>
    <mergeCell ref="B2:D2"/>
    <mergeCell ref="B3:D3"/>
    <mergeCell ref="B5:D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BE2E-1003-47D2-B325-5D0F741558A3}">
  <sheetPr>
    <tabColor theme="4" tint="0.39997558519241921"/>
  </sheetPr>
  <dimension ref="B1:W38"/>
  <sheetViews>
    <sheetView showGridLines="0" zoomScale="119" zoomScaleNormal="100" workbookViewId="0">
      <selection activeCell="L24" sqref="L24"/>
    </sheetView>
  </sheetViews>
  <sheetFormatPr baseColWidth="10" defaultColWidth="11.42578125" defaultRowHeight="12.75" outlineLevelCol="1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30.7109375" style="25" hidden="1" customWidth="1" outlineLevel="1"/>
    <col min="6" max="9" width="10.140625" style="25" hidden="1" customWidth="1" outlineLevel="1"/>
    <col min="10" max="10" width="1.85546875" style="25" customWidth="1" collapsed="1"/>
    <col min="11" max="11" width="14.7109375" style="25" customWidth="1"/>
    <col min="12" max="12" width="63.5703125" style="25" bestFit="1" customWidth="1"/>
    <col min="13" max="13" width="23" style="25" customWidth="1"/>
    <col min="14" max="14" width="1.85546875" style="25" customWidth="1"/>
    <col min="15" max="15" width="13.42578125" style="25" bestFit="1" customWidth="1"/>
    <col min="16" max="18" width="11.42578125" style="25"/>
    <col min="19" max="19" width="16.28515625" style="25" bestFit="1" customWidth="1"/>
    <col min="20" max="16384" width="11.42578125" style="25"/>
  </cols>
  <sheetData>
    <row r="1" spans="2:23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23" ht="19.5" thickBot="1" x14ac:dyDescent="0.3">
      <c r="B2" s="391" t="str">
        <f>'N1'!B2:C2</f>
        <v>ESR - Saison 2023 - 2024</v>
      </c>
      <c r="C2" s="409"/>
      <c r="D2" s="392"/>
      <c r="E2" s="91"/>
      <c r="F2" s="91"/>
      <c r="G2" s="91"/>
      <c r="H2" s="91"/>
      <c r="I2" s="91"/>
      <c r="J2" s="26"/>
      <c r="K2" s="56" t="s">
        <v>59</v>
      </c>
      <c r="L2" s="57">
        <v>45212</v>
      </c>
      <c r="M2" s="26"/>
      <c r="N2" s="26"/>
      <c r="O2" s="26"/>
      <c r="P2" s="26"/>
      <c r="Q2" s="26"/>
    </row>
    <row r="3" spans="2:23" ht="27" thickBot="1" x14ac:dyDescent="0.3">
      <c r="B3" s="393" t="s">
        <v>42</v>
      </c>
      <c r="C3" s="410"/>
      <c r="D3" s="394"/>
      <c r="E3" s="92"/>
      <c r="F3" s="92"/>
      <c r="G3" s="92"/>
      <c r="H3" s="92"/>
      <c r="I3" s="9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2:23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2:23" ht="15.75" x14ac:dyDescent="0.25">
      <c r="B5" s="404" t="s">
        <v>84</v>
      </c>
      <c r="C5" s="411"/>
      <c r="D5" s="405"/>
      <c r="E5" s="209"/>
      <c r="F5" s="404" t="s">
        <v>9</v>
      </c>
      <c r="G5" s="411"/>
      <c r="H5" s="411"/>
      <c r="I5" s="405"/>
      <c r="J5" s="65"/>
      <c r="K5" s="401" t="s">
        <v>85</v>
      </c>
      <c r="L5" s="402"/>
      <c r="M5" s="403"/>
      <c r="N5" s="65"/>
      <c r="O5" s="395" t="s">
        <v>92</v>
      </c>
      <c r="P5" s="396"/>
      <c r="Q5" s="397"/>
      <c r="R5" s="26"/>
      <c r="S5" s="26"/>
      <c r="T5" s="26"/>
    </row>
    <row r="6" spans="2:23" ht="14.45" customHeight="1" thickBot="1" x14ac:dyDescent="0.3">
      <c r="B6" s="66" t="s">
        <v>12</v>
      </c>
      <c r="C6" s="67" t="s">
        <v>10</v>
      </c>
      <c r="D6" s="68" t="s">
        <v>34</v>
      </c>
      <c r="E6" s="66" t="s">
        <v>280</v>
      </c>
      <c r="F6" s="66" t="s">
        <v>171</v>
      </c>
      <c r="G6" s="96" t="s">
        <v>170</v>
      </c>
      <c r="H6" s="81" t="s">
        <v>17</v>
      </c>
      <c r="I6" s="81" t="s">
        <v>107</v>
      </c>
      <c r="J6" s="65"/>
      <c r="K6" s="62" t="s">
        <v>86</v>
      </c>
      <c r="L6" s="63" t="s">
        <v>87</v>
      </c>
      <c r="M6" s="358" t="s">
        <v>88</v>
      </c>
      <c r="N6" s="65"/>
      <c r="O6" s="69" t="s">
        <v>12</v>
      </c>
      <c r="P6" s="70" t="s">
        <v>10</v>
      </c>
      <c r="Q6" s="71" t="s">
        <v>61</v>
      </c>
      <c r="R6" s="26"/>
      <c r="S6" s="26"/>
      <c r="T6" s="26"/>
    </row>
    <row r="7" spans="2:23" ht="15" x14ac:dyDescent="0.25">
      <c r="B7" s="27" t="s">
        <v>67</v>
      </c>
      <c r="C7" s="58" t="s">
        <v>66</v>
      </c>
      <c r="D7" s="28" t="s">
        <v>28</v>
      </c>
      <c r="E7" s="210" t="s">
        <v>410</v>
      </c>
      <c r="F7" s="93">
        <v>4</v>
      </c>
      <c r="G7" s="94">
        <v>2</v>
      </c>
      <c r="H7" s="94" t="s">
        <v>441</v>
      </c>
      <c r="I7" s="95"/>
      <c r="J7" s="26"/>
      <c r="K7" s="75">
        <v>45246</v>
      </c>
      <c r="L7" s="88" t="s">
        <v>260</v>
      </c>
      <c r="M7" s="318" t="s">
        <v>275</v>
      </c>
      <c r="N7" s="26"/>
      <c r="O7" s="49" t="s">
        <v>96</v>
      </c>
      <c r="P7" s="50" t="s">
        <v>97</v>
      </c>
      <c r="Q7" s="51" t="s">
        <v>32</v>
      </c>
      <c r="R7" s="26"/>
      <c r="S7" s="26"/>
      <c r="T7" s="26"/>
    </row>
    <row r="8" spans="2:23" ht="15" x14ac:dyDescent="0.25">
      <c r="B8" s="27" t="s">
        <v>258</v>
      </c>
      <c r="C8" s="58" t="s">
        <v>259</v>
      </c>
      <c r="D8" s="28" t="s">
        <v>28</v>
      </c>
      <c r="E8" s="210" t="s">
        <v>281</v>
      </c>
      <c r="F8" s="93">
        <v>7</v>
      </c>
      <c r="G8" s="352">
        <v>13</v>
      </c>
      <c r="H8" s="352" t="s">
        <v>442</v>
      </c>
      <c r="I8" s="28"/>
      <c r="J8" s="26"/>
      <c r="K8" s="75">
        <v>45337</v>
      </c>
      <c r="L8" s="132" t="s">
        <v>266</v>
      </c>
      <c r="M8" s="318" t="s">
        <v>415</v>
      </c>
      <c r="N8" s="26"/>
      <c r="O8" s="49" t="s">
        <v>55</v>
      </c>
      <c r="P8" s="50" t="s">
        <v>7</v>
      </c>
      <c r="Q8" s="51" t="s">
        <v>31</v>
      </c>
      <c r="R8" s="26"/>
      <c r="S8" s="26"/>
      <c r="T8" s="26"/>
    </row>
    <row r="9" spans="2:23" ht="15" x14ac:dyDescent="0.25">
      <c r="B9" s="27" t="s">
        <v>312</v>
      </c>
      <c r="C9" s="58" t="s">
        <v>37</v>
      </c>
      <c r="D9" s="28" t="s">
        <v>28</v>
      </c>
      <c r="E9" s="211" t="s">
        <v>411</v>
      </c>
      <c r="F9" s="27">
        <v>4</v>
      </c>
      <c r="G9" s="89">
        <v>2</v>
      </c>
      <c r="H9" s="94" t="s">
        <v>441</v>
      </c>
      <c r="I9" s="28"/>
      <c r="J9" s="26"/>
      <c r="K9" s="75">
        <v>45414</v>
      </c>
      <c r="L9" s="132" t="s">
        <v>406</v>
      </c>
      <c r="M9" s="77" t="s">
        <v>275</v>
      </c>
      <c r="N9" s="26"/>
      <c r="O9" s="49"/>
      <c r="P9" s="50"/>
      <c r="Q9" s="51"/>
      <c r="R9" s="65"/>
      <c r="S9" s="26"/>
      <c r="T9" s="26"/>
    </row>
    <row r="10" spans="2:23" ht="15" x14ac:dyDescent="0.25">
      <c r="B10" s="27" t="s">
        <v>407</v>
      </c>
      <c r="C10" s="58" t="s">
        <v>408</v>
      </c>
      <c r="D10" s="28" t="s">
        <v>28</v>
      </c>
      <c r="E10" s="211" t="s">
        <v>413</v>
      </c>
      <c r="F10" s="27">
        <v>6</v>
      </c>
      <c r="G10" s="89">
        <v>4</v>
      </c>
      <c r="H10" s="94" t="s">
        <v>441</v>
      </c>
      <c r="I10" s="28"/>
      <c r="J10" s="26"/>
      <c r="K10" s="329" t="s">
        <v>405</v>
      </c>
      <c r="L10" s="330" t="s">
        <v>268</v>
      </c>
      <c r="M10" s="331" t="s">
        <v>275</v>
      </c>
      <c r="N10" s="26"/>
      <c r="O10" s="49"/>
      <c r="P10" s="50"/>
      <c r="Q10" s="51"/>
      <c r="R10" s="26"/>
      <c r="S10" s="26"/>
      <c r="T10" s="26"/>
      <c r="U10" s="26"/>
      <c r="V10" s="26"/>
      <c r="W10" s="26"/>
    </row>
    <row r="11" spans="2:23" ht="15" x14ac:dyDescent="0.25">
      <c r="B11" s="27" t="s">
        <v>436</v>
      </c>
      <c r="C11" s="58" t="s">
        <v>437</v>
      </c>
      <c r="D11" s="28" t="s">
        <v>433</v>
      </c>
      <c r="E11" s="211" t="s">
        <v>438</v>
      </c>
      <c r="F11" s="339">
        <v>0</v>
      </c>
      <c r="G11" s="89">
        <v>0</v>
      </c>
      <c r="H11" s="94" t="s">
        <v>441</v>
      </c>
      <c r="I11" s="28"/>
      <c r="J11" s="26"/>
      <c r="K11" s="412" t="s">
        <v>405</v>
      </c>
      <c r="L11" s="332" t="s">
        <v>265</v>
      </c>
      <c r="M11" s="414" t="s">
        <v>415</v>
      </c>
      <c r="N11" s="26"/>
      <c r="O11" s="49"/>
      <c r="P11" s="50"/>
      <c r="Q11" s="51"/>
      <c r="R11" s="26"/>
      <c r="S11" s="26"/>
      <c r="T11" s="26"/>
    </row>
    <row r="12" spans="2:23" ht="15" x14ac:dyDescent="0.25">
      <c r="B12" s="27" t="s">
        <v>435</v>
      </c>
      <c r="C12" s="58" t="s">
        <v>432</v>
      </c>
      <c r="D12" s="28" t="s">
        <v>433</v>
      </c>
      <c r="E12" s="211" t="s">
        <v>434</v>
      </c>
      <c r="F12" s="339">
        <v>0</v>
      </c>
      <c r="G12" s="89">
        <v>0</v>
      </c>
      <c r="H12" s="94" t="s">
        <v>441</v>
      </c>
      <c r="I12" s="28"/>
      <c r="J12" s="26"/>
      <c r="K12" s="413"/>
      <c r="L12" s="330" t="s">
        <v>263</v>
      </c>
      <c r="M12" s="415"/>
      <c r="N12" s="26"/>
      <c r="O12" s="49"/>
      <c r="P12" s="50"/>
      <c r="Q12" s="51"/>
      <c r="R12" s="26"/>
      <c r="S12" s="26"/>
      <c r="T12" s="26"/>
    </row>
    <row r="13" spans="2:23" ht="15" x14ac:dyDescent="0.25">
      <c r="B13" s="27" t="s">
        <v>230</v>
      </c>
      <c r="C13" s="58" t="s">
        <v>56</v>
      </c>
      <c r="D13" s="28" t="s">
        <v>28</v>
      </c>
      <c r="E13" s="212"/>
      <c r="F13" s="27"/>
      <c r="G13" s="89"/>
      <c r="H13" s="89"/>
      <c r="I13" s="28"/>
      <c r="J13" s="26"/>
      <c r="K13" s="329" t="s">
        <v>405</v>
      </c>
      <c r="L13" s="330" t="s">
        <v>264</v>
      </c>
      <c r="M13" s="357" t="s">
        <v>415</v>
      </c>
      <c r="N13" s="26"/>
      <c r="O13" s="49"/>
      <c r="P13" s="50"/>
      <c r="Q13" s="51"/>
      <c r="R13" s="26"/>
      <c r="S13" s="26"/>
      <c r="T13" s="26"/>
    </row>
    <row r="14" spans="2:23" ht="15" x14ac:dyDescent="0.25">
      <c r="B14" s="27" t="s">
        <v>404</v>
      </c>
      <c r="C14" s="58" t="s">
        <v>307</v>
      </c>
      <c r="D14" s="28" t="s">
        <v>28</v>
      </c>
      <c r="E14" s="211" t="s">
        <v>285</v>
      </c>
      <c r="F14" s="27">
        <v>9</v>
      </c>
      <c r="G14" s="89">
        <v>5</v>
      </c>
      <c r="H14" s="352" t="s">
        <v>442</v>
      </c>
      <c r="I14" s="28"/>
      <c r="J14" s="26"/>
      <c r="K14" s="412" t="s">
        <v>405</v>
      </c>
      <c r="L14" s="330" t="s">
        <v>262</v>
      </c>
      <c r="M14" s="414" t="s">
        <v>415</v>
      </c>
      <c r="N14" s="26"/>
      <c r="O14" s="49"/>
      <c r="P14" s="50"/>
      <c r="Q14" s="51"/>
      <c r="R14" s="26"/>
      <c r="S14" s="26"/>
      <c r="T14" s="26"/>
    </row>
    <row r="15" spans="2:23" ht="15" x14ac:dyDescent="0.25">
      <c r="B15" s="27" t="s">
        <v>57</v>
      </c>
      <c r="C15" s="58" t="s">
        <v>58</v>
      </c>
      <c r="D15" s="28" t="s">
        <v>257</v>
      </c>
      <c r="E15" s="211" t="s">
        <v>412</v>
      </c>
      <c r="F15" s="27">
        <v>5</v>
      </c>
      <c r="G15" s="89">
        <v>5</v>
      </c>
      <c r="H15" s="94" t="s">
        <v>441</v>
      </c>
      <c r="I15" s="28"/>
      <c r="J15" s="26"/>
      <c r="K15" s="413"/>
      <c r="L15" s="330" t="s">
        <v>321</v>
      </c>
      <c r="M15" s="415"/>
      <c r="N15" s="26"/>
      <c r="O15" s="49"/>
      <c r="P15" s="50"/>
      <c r="Q15" s="51"/>
      <c r="R15" s="26"/>
      <c r="S15" s="26"/>
      <c r="T15" s="26"/>
    </row>
    <row r="16" spans="2:23" ht="15.75" thickBot="1" x14ac:dyDescent="0.3">
      <c r="B16" s="27"/>
      <c r="C16" s="58"/>
      <c r="D16" s="28"/>
      <c r="E16" s="211" t="s">
        <v>282</v>
      </c>
      <c r="F16" s="354">
        <v>12</v>
      </c>
      <c r="G16" s="353">
        <v>20</v>
      </c>
      <c r="H16" s="352" t="s">
        <v>442</v>
      </c>
      <c r="I16" s="28"/>
      <c r="J16" s="26"/>
      <c r="K16" s="329" t="s">
        <v>405</v>
      </c>
      <c r="L16" s="332" t="s">
        <v>269</v>
      </c>
      <c r="M16" s="331" t="s">
        <v>275</v>
      </c>
      <c r="N16" s="26"/>
      <c r="O16" s="49"/>
      <c r="P16" s="50"/>
      <c r="Q16" s="51"/>
      <c r="R16" s="26"/>
      <c r="S16" s="26"/>
      <c r="T16" s="26"/>
    </row>
    <row r="17" spans="2:20" ht="15.75" thickBot="1" x14ac:dyDescent="0.3">
      <c r="B17" s="27"/>
      <c r="C17" s="58"/>
      <c r="D17" s="28"/>
      <c r="E17" s="212"/>
      <c r="F17" s="27"/>
      <c r="G17" s="89"/>
      <c r="H17" s="89"/>
      <c r="I17" s="28"/>
      <c r="J17" s="26"/>
      <c r="K17" s="412" t="s">
        <v>405</v>
      </c>
      <c r="L17" s="332" t="s">
        <v>261</v>
      </c>
      <c r="M17" s="414" t="s">
        <v>275</v>
      </c>
      <c r="N17" s="26"/>
      <c r="O17" s="398">
        <f>COUNTA(O7:O16)</f>
        <v>2</v>
      </c>
      <c r="P17" s="399"/>
      <c r="Q17" s="400"/>
      <c r="R17" s="26"/>
      <c r="S17" s="26"/>
      <c r="T17" s="26"/>
    </row>
    <row r="18" spans="2:20" ht="15" x14ac:dyDescent="0.25">
      <c r="B18" s="27"/>
      <c r="C18" s="58"/>
      <c r="D18" s="28"/>
      <c r="E18" s="212"/>
      <c r="F18" s="27"/>
      <c r="G18" s="89"/>
      <c r="H18" s="89"/>
      <c r="I18" s="28"/>
      <c r="J18" s="26"/>
      <c r="K18" s="413"/>
      <c r="L18" s="332" t="s">
        <v>267</v>
      </c>
      <c r="M18" s="415"/>
      <c r="N18" s="26"/>
      <c r="O18" s="26"/>
      <c r="P18" s="26"/>
      <c r="Q18" s="26"/>
      <c r="R18" s="26"/>
      <c r="S18" s="26"/>
      <c r="T18" s="26"/>
    </row>
    <row r="19" spans="2:20" ht="14.45" customHeight="1" x14ac:dyDescent="0.25">
      <c r="B19" s="27"/>
      <c r="C19" s="58"/>
      <c r="D19" s="28"/>
      <c r="E19" s="212"/>
      <c r="F19" s="27"/>
      <c r="G19" s="89"/>
      <c r="H19" s="89"/>
      <c r="I19" s="28"/>
      <c r="J19" s="26"/>
      <c r="K19" s="329" t="s">
        <v>405</v>
      </c>
      <c r="L19" s="332" t="s">
        <v>279</v>
      </c>
      <c r="M19" s="331" t="s">
        <v>415</v>
      </c>
      <c r="N19" s="26"/>
      <c r="O19" s="26"/>
      <c r="P19" s="26"/>
      <c r="Q19" s="26"/>
      <c r="R19" s="26"/>
      <c r="S19" s="26"/>
      <c r="T19" s="26"/>
    </row>
    <row r="20" spans="2:20" ht="15.75" thickBot="1" x14ac:dyDescent="0.3">
      <c r="B20" s="27"/>
      <c r="C20" s="58"/>
      <c r="D20" s="28"/>
      <c r="E20" s="212"/>
      <c r="F20" s="27"/>
      <c r="G20" s="89"/>
      <c r="H20" s="89"/>
      <c r="I20" s="28"/>
      <c r="J20" s="26"/>
      <c r="K20" s="333" t="s">
        <v>405</v>
      </c>
      <c r="L20" s="334" t="s">
        <v>286</v>
      </c>
      <c r="M20" s="335"/>
      <c r="N20" s="26"/>
      <c r="O20" s="26"/>
      <c r="P20" s="26"/>
      <c r="Q20" s="26"/>
      <c r="R20" s="26"/>
      <c r="S20" s="26"/>
      <c r="T20" s="26"/>
    </row>
    <row r="21" spans="2:20" ht="15" x14ac:dyDescent="0.25">
      <c r="B21" s="27"/>
      <c r="C21" s="58"/>
      <c r="D21" s="28"/>
      <c r="E21" s="212"/>
      <c r="F21" s="27"/>
      <c r="G21" s="89"/>
      <c r="H21" s="89"/>
      <c r="I21" s="2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15" x14ac:dyDescent="0.25">
      <c r="B22" s="27"/>
      <c r="C22" s="58"/>
      <c r="D22" s="28"/>
      <c r="E22" s="212"/>
      <c r="F22" s="27"/>
      <c r="G22" s="89"/>
      <c r="H22" s="89"/>
      <c r="I22" s="2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ht="15" x14ac:dyDescent="0.25">
      <c r="B23" s="27"/>
      <c r="C23" s="58"/>
      <c r="D23" s="28"/>
      <c r="E23" s="212"/>
      <c r="F23" s="27"/>
      <c r="G23" s="89"/>
      <c r="H23" s="89"/>
      <c r="I23" s="2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ht="15" x14ac:dyDescent="0.25">
      <c r="B24" s="27"/>
      <c r="C24" s="58"/>
      <c r="D24" s="28"/>
      <c r="E24" s="212"/>
      <c r="F24" s="27"/>
      <c r="G24" s="89"/>
      <c r="H24" s="89"/>
      <c r="I24" s="2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0" ht="15.75" thickBot="1" x14ac:dyDescent="0.3">
      <c r="B25" s="29"/>
      <c r="C25" s="59"/>
      <c r="D25" s="30"/>
      <c r="E25" s="213"/>
      <c r="F25" s="29"/>
      <c r="G25" s="90"/>
      <c r="H25" s="90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ht="3" customHeight="1" thickBot="1" x14ac:dyDescent="0.3"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5.75" thickBot="1" x14ac:dyDescent="0.3">
      <c r="B27" s="44" t="s">
        <v>373</v>
      </c>
      <c r="C27" s="45">
        <f>COUNTA(B7:B25)</f>
        <v>9</v>
      </c>
      <c r="D27" s="61"/>
      <c r="J27" s="26"/>
      <c r="N27" s="26"/>
      <c r="O27" s="26"/>
      <c r="P27" s="26"/>
      <c r="Q27" s="26"/>
      <c r="R27" s="26"/>
      <c r="S27" s="26"/>
      <c r="T27" s="26"/>
    </row>
    <row r="28" spans="2:20" ht="3" customHeight="1" x14ac:dyDescent="0.25">
      <c r="J28" s="26"/>
      <c r="N28" s="26"/>
      <c r="O28" s="26"/>
      <c r="P28" s="26"/>
      <c r="Q28" s="26"/>
      <c r="R28" s="26"/>
      <c r="S28" s="26"/>
      <c r="T28" s="26"/>
    </row>
    <row r="29" spans="2:20" ht="15" x14ac:dyDescent="0.25">
      <c r="J29" s="55"/>
      <c r="N29" s="26"/>
      <c r="O29" s="26"/>
      <c r="P29" s="26"/>
      <c r="Q29" s="26"/>
      <c r="R29" s="26"/>
      <c r="S29" s="26"/>
      <c r="T29" s="26"/>
    </row>
    <row r="30" spans="2:20" ht="15.75" customHeight="1" thickBot="1" x14ac:dyDescent="0.3">
      <c r="J30" s="26"/>
      <c r="N30" s="26"/>
      <c r="O30" s="26"/>
      <c r="P30" s="26"/>
      <c r="Q30" s="26"/>
      <c r="R30" s="26"/>
      <c r="S30" s="26"/>
      <c r="T30" s="26"/>
    </row>
    <row r="31" spans="2:20" ht="15.75" x14ac:dyDescent="0.25">
      <c r="K31" s="401" t="s">
        <v>446</v>
      </c>
      <c r="L31" s="402"/>
      <c r="M31" s="403"/>
      <c r="O31" s="26"/>
      <c r="P31" s="26"/>
      <c r="Q31" s="26"/>
      <c r="S31" s="26"/>
    </row>
    <row r="32" spans="2:20" ht="15.75" thickBot="1" x14ac:dyDescent="0.3">
      <c r="K32" s="62" t="s">
        <v>86</v>
      </c>
      <c r="L32" s="63" t="s">
        <v>87</v>
      </c>
      <c r="M32" s="64" t="s">
        <v>178</v>
      </c>
      <c r="O32" s="26"/>
      <c r="P32" s="26"/>
      <c r="Q32" s="26"/>
      <c r="S32" s="26"/>
    </row>
    <row r="33" spans="11:19" ht="15" x14ac:dyDescent="0.25">
      <c r="K33" s="340">
        <v>45245</v>
      </c>
      <c r="L33" s="341" t="s">
        <v>448</v>
      </c>
      <c r="M33" s="342" t="s">
        <v>447</v>
      </c>
      <c r="O33" s="26"/>
      <c r="P33" s="26"/>
      <c r="Q33" s="26"/>
      <c r="S33" s="26"/>
    </row>
    <row r="34" spans="11:19" ht="15" x14ac:dyDescent="0.25">
      <c r="K34" s="343">
        <v>45266</v>
      </c>
      <c r="L34" s="344" t="s">
        <v>449</v>
      </c>
      <c r="M34" s="345" t="s">
        <v>447</v>
      </c>
      <c r="O34" s="26"/>
      <c r="P34" s="26"/>
      <c r="Q34" s="26"/>
    </row>
    <row r="35" spans="11:19" ht="25.5" x14ac:dyDescent="0.2">
      <c r="K35" s="343">
        <v>45301</v>
      </c>
      <c r="L35" s="359" t="s">
        <v>450</v>
      </c>
      <c r="M35" s="346" t="s">
        <v>447</v>
      </c>
      <c r="O35" s="351" t="s">
        <v>454</v>
      </c>
    </row>
    <row r="36" spans="11:19" ht="38.25" x14ac:dyDescent="0.2">
      <c r="K36" s="343">
        <v>45322</v>
      </c>
      <c r="L36" s="350" t="s">
        <v>451</v>
      </c>
      <c r="M36" s="346" t="s">
        <v>447</v>
      </c>
      <c r="O36" s="351" t="s">
        <v>454</v>
      </c>
    </row>
    <row r="37" spans="11:19" ht="38.25" x14ac:dyDescent="0.2">
      <c r="K37" s="343">
        <v>45329</v>
      </c>
      <c r="L37" s="350" t="s">
        <v>452</v>
      </c>
      <c r="M37" s="346" t="s">
        <v>447</v>
      </c>
      <c r="O37" s="351" t="s">
        <v>454</v>
      </c>
    </row>
    <row r="38" spans="11:19" ht="13.5" thickBot="1" x14ac:dyDescent="0.25">
      <c r="K38" s="347">
        <v>45357</v>
      </c>
      <c r="L38" s="348" t="s">
        <v>453</v>
      </c>
      <c r="M38" s="349"/>
    </row>
  </sheetData>
  <autoFilter ref="B6:I26" xr:uid="{7ECE477C-875A-46C6-B0F5-B0EED7F93A1B}"/>
  <sortState xmlns:xlrd2="http://schemas.microsoft.com/office/spreadsheetml/2017/richdata2" ref="B7:I16">
    <sortCondition ref="B7:B16"/>
  </sortState>
  <mergeCells count="14">
    <mergeCell ref="B2:D2"/>
    <mergeCell ref="B3:D3"/>
    <mergeCell ref="B5:D5"/>
    <mergeCell ref="K5:M5"/>
    <mergeCell ref="K17:K18"/>
    <mergeCell ref="K11:K12"/>
    <mergeCell ref="M11:M12"/>
    <mergeCell ref="M14:M15"/>
    <mergeCell ref="M17:M18"/>
    <mergeCell ref="K31:M31"/>
    <mergeCell ref="K14:K15"/>
    <mergeCell ref="O5:Q5"/>
    <mergeCell ref="O17:Q17"/>
    <mergeCell ref="F5:I5"/>
  </mergeCells>
  <hyperlinks>
    <hyperlink ref="E8" r:id="rId1" xr:uid="{498B48D7-89FC-45D8-A653-68DAE1AE5FDC}"/>
    <hyperlink ref="E7" r:id="rId2" xr:uid="{72268673-BBD3-4340-8FF8-268762FB353F}"/>
    <hyperlink ref="E9" r:id="rId3" xr:uid="{81169A97-AC97-46C5-BA31-BCF74C946D7A}"/>
    <hyperlink ref="E10" r:id="rId4" xr:uid="{D9A094CF-DFA3-4796-8B2C-93FA77AD6AA5}"/>
    <hyperlink ref="E14" r:id="rId5" display="valerie.artigaud@renault.com" xr:uid="{AE26ED80-C0B3-4DBD-A1C3-06C7F8BD0722}"/>
    <hyperlink ref="E16" r:id="rId6" display="salim.abdennadher@renault.com" xr:uid="{6BF4428A-57E8-4222-AF09-DFDA2AB4984F}"/>
  </hyperlinks>
  <pageMargins left="0.7" right="0.7" top="0.75" bottom="0.75" header="0.3" footer="0.3"/>
  <pageSetup orientation="portrait" r:id="rId7"/>
  <headerFooter>
    <oddFooter>&amp;R_x000D_&amp;1#&amp;"Arial"&amp;10&amp;K000000 Confidential C</oddFooter>
  </headerFooter>
  <legacy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E8F3F-EAE8-4589-8155-463517E0716C}">
  <sheetPr>
    <tabColor theme="4" tint="-0.249977111117893"/>
  </sheetPr>
  <dimension ref="B1:R32"/>
  <sheetViews>
    <sheetView showGridLines="0" zoomScaleNormal="100" workbookViewId="0">
      <selection activeCell="B9" sqref="B9:D9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8.28515625" style="25" customWidth="1"/>
    <col min="5" max="5" width="1.85546875" style="25" customWidth="1"/>
    <col min="6" max="6" width="11.42578125" style="25"/>
    <col min="7" max="7" width="29" style="25" customWidth="1"/>
    <col min="8" max="8" width="23" style="25" customWidth="1"/>
    <col min="9" max="9" width="1.85546875" style="25" customWidth="1"/>
    <col min="10" max="16384" width="11.42578125" style="25"/>
  </cols>
  <sheetData>
    <row r="1" spans="2:18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8" ht="19.5" thickBot="1" x14ac:dyDescent="0.3">
      <c r="B2" s="391" t="str">
        <f>'N1'!B2:C2</f>
        <v>ESR - Saison 2023 - 2024</v>
      </c>
      <c r="C2" s="409"/>
      <c r="D2" s="392"/>
      <c r="E2" s="26"/>
      <c r="F2" s="56" t="s">
        <v>59</v>
      </c>
      <c r="G2" s="57">
        <v>44858</v>
      </c>
      <c r="H2" s="26"/>
      <c r="I2" s="26"/>
      <c r="J2" s="26"/>
      <c r="K2" s="26"/>
      <c r="L2" s="26"/>
    </row>
    <row r="3" spans="2:18" ht="27" thickBot="1" x14ac:dyDescent="0.3">
      <c r="B3" s="393" t="s">
        <v>2</v>
      </c>
      <c r="C3" s="410"/>
      <c r="D3" s="39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8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8" ht="15.75" x14ac:dyDescent="0.25">
      <c r="B5" s="404" t="s">
        <v>84</v>
      </c>
      <c r="C5" s="411"/>
      <c r="D5" s="405"/>
      <c r="E5" s="65"/>
      <c r="F5" s="401" t="s">
        <v>85</v>
      </c>
      <c r="G5" s="402"/>
      <c r="H5" s="403"/>
      <c r="I5" s="65"/>
      <c r="J5" s="395" t="s">
        <v>92</v>
      </c>
      <c r="K5" s="396"/>
      <c r="L5" s="397"/>
      <c r="M5" s="26"/>
      <c r="N5" s="26"/>
      <c r="O5" s="26"/>
    </row>
    <row r="6" spans="2:18" ht="14.45" customHeight="1" thickBot="1" x14ac:dyDescent="0.3">
      <c r="B6" s="66" t="s">
        <v>12</v>
      </c>
      <c r="C6" s="67" t="s">
        <v>10</v>
      </c>
      <c r="D6" s="68" t="s">
        <v>34</v>
      </c>
      <c r="E6" s="65"/>
      <c r="F6" s="62" t="s">
        <v>86</v>
      </c>
      <c r="G6" s="63" t="s">
        <v>87</v>
      </c>
      <c r="H6" s="64" t="s">
        <v>88</v>
      </c>
      <c r="I6" s="65"/>
      <c r="J6" s="69" t="s">
        <v>12</v>
      </c>
      <c r="K6" s="70" t="s">
        <v>10</v>
      </c>
      <c r="L6" s="71" t="s">
        <v>61</v>
      </c>
      <c r="M6" s="26"/>
      <c r="N6" s="26"/>
      <c r="O6" s="26"/>
    </row>
    <row r="7" spans="2:18" ht="15" x14ac:dyDescent="0.25">
      <c r="B7" s="27"/>
      <c r="C7" s="58"/>
      <c r="D7" s="28"/>
      <c r="E7" s="26"/>
      <c r="F7" s="72">
        <v>44916</v>
      </c>
      <c r="G7" s="73" t="s">
        <v>20</v>
      </c>
      <c r="H7" s="74" t="s">
        <v>275</v>
      </c>
      <c r="I7" s="26"/>
      <c r="J7" s="46" t="s">
        <v>41</v>
      </c>
      <c r="K7" s="47" t="s">
        <v>95</v>
      </c>
      <c r="L7" s="48" t="s">
        <v>32</v>
      </c>
      <c r="M7" s="26"/>
      <c r="N7" s="26"/>
      <c r="O7" s="26"/>
    </row>
    <row r="8" spans="2:18" ht="15" x14ac:dyDescent="0.25">
      <c r="B8" s="27" t="s">
        <v>115</v>
      </c>
      <c r="C8" s="58" t="s">
        <v>176</v>
      </c>
      <c r="D8" s="28" t="s">
        <v>90</v>
      </c>
      <c r="E8" s="26"/>
      <c r="F8" s="75">
        <v>44923</v>
      </c>
      <c r="G8" s="76" t="s">
        <v>21</v>
      </c>
      <c r="H8" s="77" t="s">
        <v>275</v>
      </c>
      <c r="I8" s="26"/>
      <c r="J8" s="49" t="s">
        <v>115</v>
      </c>
      <c r="K8" s="50" t="s">
        <v>56</v>
      </c>
      <c r="L8" s="51" t="s">
        <v>31</v>
      </c>
      <c r="M8" s="26"/>
      <c r="N8" s="26"/>
      <c r="O8" s="26"/>
    </row>
    <row r="9" spans="2:18" ht="15" x14ac:dyDescent="0.25">
      <c r="B9" s="27"/>
      <c r="C9" s="58"/>
      <c r="D9" s="28"/>
      <c r="E9" s="26"/>
      <c r="F9" s="75"/>
      <c r="G9" s="76"/>
      <c r="H9" s="77"/>
      <c r="I9" s="26"/>
      <c r="J9" s="49"/>
      <c r="K9" s="50"/>
      <c r="L9" s="51"/>
      <c r="M9" s="26"/>
      <c r="N9" s="26"/>
      <c r="O9" s="26"/>
    </row>
    <row r="10" spans="2:18" ht="15" x14ac:dyDescent="0.25">
      <c r="B10" s="27"/>
      <c r="C10" s="58"/>
      <c r="D10" s="28"/>
      <c r="E10" s="26"/>
      <c r="F10" s="75">
        <v>44979</v>
      </c>
      <c r="G10" s="76" t="s">
        <v>166</v>
      </c>
      <c r="H10" s="77" t="s">
        <v>275</v>
      </c>
      <c r="I10" s="26"/>
      <c r="J10" s="49"/>
      <c r="K10" s="50"/>
      <c r="L10" s="51"/>
      <c r="M10" s="26"/>
      <c r="N10" s="26"/>
      <c r="O10" s="26"/>
      <c r="P10" s="26"/>
      <c r="Q10" s="26"/>
      <c r="R10" s="26"/>
    </row>
    <row r="11" spans="2:18" ht="15" x14ac:dyDescent="0.25">
      <c r="B11" s="27"/>
      <c r="C11" s="58"/>
      <c r="D11" s="28"/>
      <c r="E11" s="26"/>
      <c r="F11" s="75">
        <v>44986</v>
      </c>
      <c r="G11" s="76" t="s">
        <v>167</v>
      </c>
      <c r="H11" s="77" t="s">
        <v>275</v>
      </c>
      <c r="I11" s="26"/>
      <c r="J11" s="49"/>
      <c r="K11" s="50"/>
      <c r="L11" s="51"/>
      <c r="M11" s="26"/>
      <c r="N11" s="26"/>
      <c r="O11" s="26"/>
    </row>
    <row r="12" spans="2:18" ht="15" x14ac:dyDescent="0.25">
      <c r="B12" s="27"/>
      <c r="C12" s="58"/>
      <c r="D12" s="28"/>
      <c r="E12" s="26"/>
      <c r="F12" s="75">
        <v>45000</v>
      </c>
      <c r="G12" s="76" t="s">
        <v>19</v>
      </c>
      <c r="H12" s="77" t="s">
        <v>275</v>
      </c>
      <c r="I12" s="26"/>
      <c r="J12" s="49"/>
      <c r="K12" s="50"/>
      <c r="L12" s="51"/>
      <c r="M12" s="26"/>
      <c r="N12" s="26"/>
      <c r="O12" s="26"/>
    </row>
    <row r="13" spans="2:18" ht="15" x14ac:dyDescent="0.25">
      <c r="B13" s="27"/>
      <c r="C13" s="58"/>
      <c r="D13" s="28"/>
      <c r="E13" s="26"/>
      <c r="F13" s="75">
        <v>45021</v>
      </c>
      <c r="G13" s="76" t="s">
        <v>65</v>
      </c>
      <c r="H13" s="77" t="s">
        <v>275</v>
      </c>
      <c r="I13" s="26"/>
      <c r="J13" s="49"/>
      <c r="K13" s="50"/>
      <c r="L13" s="51"/>
      <c r="M13" s="26"/>
      <c r="N13" s="26"/>
      <c r="O13" s="26"/>
    </row>
    <row r="14" spans="2:18" ht="15" x14ac:dyDescent="0.25">
      <c r="B14" s="27"/>
      <c r="C14" s="58"/>
      <c r="D14" s="28"/>
      <c r="E14" s="26"/>
      <c r="F14" s="75"/>
      <c r="G14" s="76"/>
      <c r="H14" s="77"/>
      <c r="I14" s="26"/>
      <c r="J14" s="49"/>
      <c r="K14" s="50"/>
      <c r="L14" s="51"/>
      <c r="M14" s="26"/>
      <c r="N14" s="26"/>
      <c r="O14" s="26"/>
    </row>
    <row r="15" spans="2:18" ht="15.75" thickBot="1" x14ac:dyDescent="0.3">
      <c r="B15" s="27"/>
      <c r="C15" s="58"/>
      <c r="D15" s="28"/>
      <c r="E15" s="26"/>
      <c r="F15" s="75"/>
      <c r="G15" s="76"/>
      <c r="H15" s="77"/>
      <c r="I15" s="26"/>
      <c r="J15" s="52"/>
      <c r="K15" s="53"/>
      <c r="L15" s="54"/>
      <c r="M15" s="26"/>
      <c r="N15" s="26"/>
      <c r="O15" s="26"/>
    </row>
    <row r="16" spans="2:18" ht="15.75" thickBot="1" x14ac:dyDescent="0.3">
      <c r="B16" s="27"/>
      <c r="C16" s="58"/>
      <c r="D16" s="28"/>
      <c r="E16" s="26"/>
      <c r="F16" s="78"/>
      <c r="G16" s="86"/>
      <c r="H16" s="80"/>
      <c r="I16" s="26"/>
      <c r="J16" s="398">
        <f>COUNTA(J7:J15)</f>
        <v>2</v>
      </c>
      <c r="K16" s="399"/>
      <c r="L16" s="400"/>
      <c r="M16" s="26"/>
      <c r="N16" s="26"/>
      <c r="O16" s="26"/>
    </row>
    <row r="17" spans="2:15" ht="15.75" thickBot="1" x14ac:dyDescent="0.3">
      <c r="B17" s="27"/>
      <c r="C17" s="58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14.45" customHeight="1" x14ac:dyDescent="0.25">
      <c r="B18" s="27"/>
      <c r="C18" s="58"/>
      <c r="D18" s="28"/>
      <c r="E18" s="26"/>
      <c r="F18" s="416" t="s">
        <v>177</v>
      </c>
      <c r="G18" s="417"/>
      <c r="H18" s="418"/>
      <c r="I18" s="26"/>
      <c r="J18" s="26"/>
      <c r="K18" s="26"/>
      <c r="L18" s="26"/>
      <c r="M18" s="26"/>
      <c r="N18" s="26"/>
      <c r="O18" s="26"/>
    </row>
    <row r="19" spans="2:15" ht="15.75" thickBot="1" x14ac:dyDescent="0.3">
      <c r="B19" s="27"/>
      <c r="C19" s="58"/>
      <c r="D19" s="28"/>
      <c r="E19" s="26"/>
      <c r="F19" s="166" t="s">
        <v>86</v>
      </c>
      <c r="G19" s="167" t="s">
        <v>87</v>
      </c>
      <c r="H19" s="168" t="s">
        <v>178</v>
      </c>
      <c r="I19" s="26"/>
      <c r="J19" s="26"/>
      <c r="K19" s="26"/>
      <c r="L19" s="26"/>
      <c r="M19" s="26"/>
      <c r="N19" s="26"/>
      <c r="O19" s="26"/>
    </row>
    <row r="20" spans="2:15" ht="15" x14ac:dyDescent="0.25">
      <c r="B20" s="27"/>
      <c r="C20" s="58"/>
      <c r="D20" s="28"/>
      <c r="E20" s="26"/>
      <c r="F20" s="72"/>
      <c r="G20" s="76" t="s">
        <v>179</v>
      </c>
      <c r="H20" s="74" t="s">
        <v>180</v>
      </c>
      <c r="I20" s="26"/>
      <c r="J20" s="26"/>
      <c r="K20" s="26"/>
      <c r="L20" s="26"/>
      <c r="M20" s="26"/>
      <c r="N20" s="26"/>
      <c r="O20" s="26"/>
    </row>
    <row r="21" spans="2:15" ht="15" x14ac:dyDescent="0.25">
      <c r="B21" s="27"/>
      <c r="C21" s="58"/>
      <c r="D21" s="28"/>
      <c r="E21" s="26"/>
      <c r="F21" s="75"/>
      <c r="G21" s="76" t="s">
        <v>179</v>
      </c>
      <c r="H21" s="77" t="s">
        <v>180</v>
      </c>
      <c r="I21" s="26"/>
      <c r="J21" s="26"/>
      <c r="K21" s="26"/>
      <c r="L21" s="26"/>
      <c r="M21" s="26"/>
      <c r="N21" s="26"/>
      <c r="O21" s="26"/>
    </row>
    <row r="22" spans="2:15" ht="15" x14ac:dyDescent="0.25">
      <c r="B22" s="27"/>
      <c r="C22" s="58"/>
      <c r="D22" s="28"/>
      <c r="E22" s="26"/>
      <c r="F22" s="75"/>
      <c r="G22" s="76" t="s">
        <v>179</v>
      </c>
      <c r="H22" s="77" t="s">
        <v>180</v>
      </c>
      <c r="I22" s="26"/>
      <c r="J22" s="26"/>
      <c r="K22" s="26"/>
      <c r="L22" s="26"/>
      <c r="M22" s="26"/>
      <c r="N22" s="26"/>
      <c r="O22" s="26"/>
    </row>
    <row r="23" spans="2:15" ht="15" x14ac:dyDescent="0.25">
      <c r="B23" s="27"/>
      <c r="C23" s="58"/>
      <c r="D23" s="28"/>
      <c r="E23" s="26"/>
      <c r="F23" s="75"/>
      <c r="G23" s="76" t="s">
        <v>181</v>
      </c>
      <c r="H23" s="77" t="s">
        <v>182</v>
      </c>
      <c r="I23" s="26"/>
      <c r="J23" s="26"/>
      <c r="K23" s="26"/>
      <c r="L23" s="26"/>
      <c r="M23" s="26"/>
      <c r="N23" s="26"/>
      <c r="O23" s="26"/>
    </row>
    <row r="24" spans="2:15" ht="15" x14ac:dyDescent="0.25">
      <c r="B24" s="27"/>
      <c r="C24" s="58"/>
      <c r="D24" s="28"/>
      <c r="E24" s="26"/>
      <c r="F24" s="75"/>
      <c r="G24" s="76" t="s">
        <v>181</v>
      </c>
      <c r="H24" s="77" t="s">
        <v>182</v>
      </c>
      <c r="I24" s="26"/>
      <c r="J24" s="26"/>
      <c r="K24" s="26"/>
      <c r="L24" s="26"/>
      <c r="M24" s="26"/>
      <c r="N24" s="26"/>
      <c r="O24" s="26"/>
    </row>
    <row r="25" spans="2:15" ht="15.75" thickBot="1" x14ac:dyDescent="0.3">
      <c r="B25" s="29"/>
      <c r="C25" s="59"/>
      <c r="D25" s="30"/>
      <c r="E25" s="26"/>
      <c r="F25" s="78"/>
      <c r="G25" s="86" t="s">
        <v>181</v>
      </c>
      <c r="H25" s="80" t="s">
        <v>182</v>
      </c>
      <c r="I25" s="26"/>
      <c r="J25" s="26"/>
      <c r="K25" s="26"/>
      <c r="L25" s="26"/>
      <c r="M25" s="26"/>
      <c r="N25" s="26"/>
      <c r="O25" s="26"/>
    </row>
    <row r="26" spans="2:15" ht="3" customHeight="1" thickBot="1" x14ac:dyDescent="0.3">
      <c r="B26" s="169"/>
      <c r="C26" s="169"/>
      <c r="D26" s="26"/>
      <c r="E26" s="26"/>
      <c r="I26" s="26"/>
      <c r="J26" s="26"/>
      <c r="K26" s="26"/>
      <c r="L26" s="26"/>
      <c r="M26" s="26"/>
      <c r="N26" s="26"/>
      <c r="O26" s="26"/>
    </row>
    <row r="27" spans="2:15" ht="15.75" thickBot="1" x14ac:dyDescent="0.3">
      <c r="B27" s="44" t="s">
        <v>83</v>
      </c>
      <c r="C27" s="45">
        <f>COUNTA(B7:B25)</f>
        <v>1</v>
      </c>
      <c r="D27" s="61"/>
      <c r="E27" s="55"/>
      <c r="I27" s="26"/>
      <c r="J27" s="26"/>
      <c r="K27" s="26"/>
      <c r="L27" s="26"/>
      <c r="M27" s="26"/>
      <c r="N27" s="26"/>
      <c r="O27" s="26"/>
    </row>
    <row r="28" spans="2:15" ht="15.75" customHeight="1" x14ac:dyDescent="0.25">
      <c r="E28" s="26"/>
      <c r="I28" s="26"/>
      <c r="J28" s="26"/>
      <c r="K28" s="26"/>
      <c r="L28" s="26"/>
      <c r="M28" s="26"/>
      <c r="N28" s="26"/>
      <c r="O28" s="26"/>
    </row>
    <row r="29" spans="2:15" ht="15" x14ac:dyDescent="0.25">
      <c r="F29" s="26"/>
      <c r="G29" s="26"/>
      <c r="H29" s="26"/>
      <c r="I29" s="26"/>
      <c r="J29" s="26"/>
      <c r="K29" s="26"/>
      <c r="L29" s="26"/>
    </row>
    <row r="30" spans="2:15" ht="15" x14ac:dyDescent="0.25">
      <c r="J30" s="26"/>
      <c r="K30" s="26"/>
      <c r="L30" s="26"/>
    </row>
    <row r="31" spans="2:15" ht="15" x14ac:dyDescent="0.25">
      <c r="J31" s="26"/>
      <c r="K31" s="26"/>
      <c r="L31" s="26"/>
    </row>
    <row r="32" spans="2:15" ht="15" x14ac:dyDescent="0.25">
      <c r="J32" s="26"/>
      <c r="K32" s="26"/>
      <c r="L32" s="26"/>
    </row>
  </sheetData>
  <sortState xmlns:xlrd2="http://schemas.microsoft.com/office/spreadsheetml/2017/richdata2" ref="B7:D11">
    <sortCondition ref="B7"/>
  </sortState>
  <mergeCells count="7">
    <mergeCell ref="F18:H18"/>
    <mergeCell ref="J5:L5"/>
    <mergeCell ref="J16:L16"/>
    <mergeCell ref="F5:H5"/>
    <mergeCell ref="B2:D2"/>
    <mergeCell ref="B3:D3"/>
    <mergeCell ref="B5:D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66A1-E228-4426-A5E9-7C076B7278F5}">
  <sheetPr>
    <tabColor theme="5" tint="0.39997558519241921"/>
  </sheetPr>
  <dimension ref="B1:U51"/>
  <sheetViews>
    <sheetView showGridLines="0" zoomScaleNormal="100" workbookViewId="0">
      <selection activeCell="N32" sqref="N32"/>
    </sheetView>
  </sheetViews>
  <sheetFormatPr baseColWidth="10" defaultColWidth="11.42578125" defaultRowHeight="12.75" x14ac:dyDescent="0.2"/>
  <cols>
    <col min="1" max="1" width="1.85546875" style="214" customWidth="1"/>
    <col min="2" max="2" width="16" style="214" customWidth="1"/>
    <col min="3" max="3" width="11.42578125" style="214"/>
    <col min="4" max="4" width="10.140625" style="214" customWidth="1"/>
    <col min="5" max="5" width="7.7109375" style="214" customWidth="1"/>
    <col min="6" max="6" width="0.5703125" style="214" customWidth="1"/>
    <col min="7" max="8" width="11.42578125" style="214"/>
    <col min="9" max="9" width="7.5703125" style="214" customWidth="1"/>
    <col min="10" max="10" width="7.7109375" style="214" customWidth="1"/>
    <col min="11" max="11" width="0.5703125" style="214" customWidth="1"/>
    <col min="12" max="13" width="11.42578125" style="214"/>
    <col min="14" max="14" width="17.5703125" style="214" customWidth="1"/>
    <col min="15" max="15" width="17.140625" style="214" customWidth="1"/>
    <col min="16" max="16" width="5.7109375" style="214" customWidth="1"/>
    <col min="17" max="17" width="8" style="214" customWidth="1"/>
    <col min="18" max="16384" width="11.42578125" style="214"/>
  </cols>
  <sheetData>
    <row r="1" spans="2:19" ht="5.25" customHeight="1" thickBot="1" x14ac:dyDescent="0.25"/>
    <row r="2" spans="2:19" ht="19.5" thickBot="1" x14ac:dyDescent="0.25">
      <c r="B2" s="451" t="str">
        <f>'N1'!B2:C2</f>
        <v>ESR - Saison 2023 - 2024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215"/>
    </row>
    <row r="3" spans="2:19" ht="27" thickBot="1" x14ac:dyDescent="0.25">
      <c r="B3" s="454" t="s">
        <v>60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  <c r="N3" s="216"/>
    </row>
    <row r="4" spans="2:19" ht="5.25" customHeight="1" thickBot="1" x14ac:dyDescent="0.25"/>
    <row r="5" spans="2:19" ht="16.5" thickBot="1" x14ac:dyDescent="0.25">
      <c r="B5" s="457" t="s">
        <v>36</v>
      </c>
      <c r="C5" s="458"/>
      <c r="D5" s="217"/>
      <c r="G5" s="459" t="s">
        <v>287</v>
      </c>
      <c r="H5" s="460"/>
      <c r="I5" s="217"/>
      <c r="N5" s="461" t="s">
        <v>111</v>
      </c>
      <c r="O5" s="462"/>
    </row>
    <row r="6" spans="2:19" ht="13.5" customHeight="1" thickBot="1" x14ac:dyDescent="0.25">
      <c r="B6" s="425" t="s">
        <v>39</v>
      </c>
      <c r="C6" s="426"/>
      <c r="D6" s="218"/>
      <c r="G6" s="427" t="s">
        <v>288</v>
      </c>
      <c r="H6" s="428"/>
      <c r="I6" s="218"/>
      <c r="N6" s="219" t="s">
        <v>12</v>
      </c>
      <c r="O6" s="220" t="s">
        <v>10</v>
      </c>
      <c r="P6" s="221" t="s">
        <v>61</v>
      </c>
      <c r="S6"/>
    </row>
    <row r="7" spans="2:19" ht="15.75" customHeight="1" thickBot="1" x14ac:dyDescent="0.25">
      <c r="B7" s="222" t="s">
        <v>12</v>
      </c>
      <c r="C7" s="223" t="s">
        <v>10</v>
      </c>
      <c r="D7" s="224" t="s">
        <v>156</v>
      </c>
      <c r="E7" s="224" t="s">
        <v>61</v>
      </c>
      <c r="G7" s="225" t="s">
        <v>12</v>
      </c>
      <c r="H7" s="226" t="s">
        <v>10</v>
      </c>
      <c r="I7" s="227" t="s">
        <v>156</v>
      </c>
      <c r="J7" s="227" t="s">
        <v>61</v>
      </c>
      <c r="N7" s="228" t="s">
        <v>225</v>
      </c>
      <c r="O7" s="229" t="s">
        <v>226</v>
      </c>
      <c r="P7" s="230" t="s">
        <v>18</v>
      </c>
    </row>
    <row r="8" spans="2:19" ht="15.75" customHeight="1" x14ac:dyDescent="0.25">
      <c r="B8" s="231" t="s">
        <v>289</v>
      </c>
      <c r="C8" s="232" t="s">
        <v>231</v>
      </c>
      <c r="D8" s="233"/>
      <c r="E8" s="234" t="s">
        <v>290</v>
      </c>
      <c r="G8" s="235" t="s">
        <v>62</v>
      </c>
      <c r="H8" s="236" t="s">
        <v>35</v>
      </c>
      <c r="I8" s="237"/>
      <c r="J8" s="237" t="s">
        <v>112</v>
      </c>
      <c r="N8" s="228" t="s">
        <v>38</v>
      </c>
      <c r="O8" s="229" t="s">
        <v>13</v>
      </c>
      <c r="P8" s="238" t="s">
        <v>18</v>
      </c>
    </row>
    <row r="9" spans="2:19" ht="15.75" customHeight="1" x14ac:dyDescent="0.25">
      <c r="B9" s="231" t="s">
        <v>291</v>
      </c>
      <c r="C9" s="232" t="s">
        <v>292</v>
      </c>
      <c r="D9" s="233"/>
      <c r="E9" s="233" t="s">
        <v>290</v>
      </c>
      <c r="G9" s="231" t="s">
        <v>62</v>
      </c>
      <c r="H9" s="232" t="s">
        <v>101</v>
      </c>
      <c r="I9" s="237"/>
      <c r="J9" s="237" t="s">
        <v>113</v>
      </c>
      <c r="N9" s="239" t="s">
        <v>43</v>
      </c>
      <c r="O9" s="240" t="s">
        <v>39</v>
      </c>
      <c r="P9" s="241" t="s">
        <v>30</v>
      </c>
    </row>
    <row r="10" spans="2:19" ht="15.75" customHeight="1" thickBot="1" x14ac:dyDescent="0.3">
      <c r="B10" s="231" t="s">
        <v>293</v>
      </c>
      <c r="C10" s="232" t="s">
        <v>294</v>
      </c>
      <c r="D10" s="233"/>
      <c r="E10" s="233" t="s">
        <v>30</v>
      </c>
      <c r="G10" s="231" t="s">
        <v>234</v>
      </c>
      <c r="H10" s="232" t="s">
        <v>235</v>
      </c>
      <c r="I10" s="237"/>
      <c r="J10" s="237" t="s">
        <v>112</v>
      </c>
      <c r="N10" s="242"/>
      <c r="O10" s="243"/>
      <c r="P10" s="244"/>
    </row>
    <row r="11" spans="2:19" ht="15.75" customHeight="1" thickBot="1" x14ac:dyDescent="0.3">
      <c r="B11" s="245"/>
      <c r="C11" s="246"/>
      <c r="D11" s="233"/>
      <c r="E11" s="233"/>
      <c r="G11" s="231" t="s">
        <v>232</v>
      </c>
      <c r="H11" s="232" t="s">
        <v>233</v>
      </c>
      <c r="I11" s="237"/>
      <c r="J11" s="237" t="s">
        <v>112</v>
      </c>
      <c r="N11" s="437" t="s">
        <v>114</v>
      </c>
      <c r="O11" s="438"/>
      <c r="P11" s="247">
        <v>2</v>
      </c>
    </row>
    <row r="12" spans="2:19" ht="15.75" customHeight="1" x14ac:dyDescent="0.25">
      <c r="B12" s="245"/>
      <c r="C12" s="246"/>
      <c r="D12" s="233"/>
      <c r="E12" s="233"/>
      <c r="G12" s="231" t="s">
        <v>63</v>
      </c>
      <c r="H12" s="232" t="s">
        <v>39</v>
      </c>
      <c r="I12" s="237"/>
      <c r="J12" s="237" t="s">
        <v>295</v>
      </c>
    </row>
    <row r="13" spans="2:19" ht="15.75" customHeight="1" x14ac:dyDescent="0.25">
      <c r="B13" s="245"/>
      <c r="C13" s="246"/>
      <c r="D13" s="233"/>
      <c r="E13" s="233"/>
      <c r="G13" s="231" t="s">
        <v>225</v>
      </c>
      <c r="H13" s="232" t="s">
        <v>226</v>
      </c>
      <c r="I13" s="237"/>
      <c r="J13" s="237" t="s">
        <v>18</v>
      </c>
    </row>
    <row r="14" spans="2:19" ht="15.75" customHeight="1" x14ac:dyDescent="0.25">
      <c r="B14" s="245"/>
      <c r="C14" s="246"/>
      <c r="D14" s="233"/>
      <c r="E14" s="233"/>
      <c r="G14" s="231" t="s">
        <v>64</v>
      </c>
      <c r="H14" s="232" t="s">
        <v>1</v>
      </c>
      <c r="I14" s="237"/>
      <c r="J14" s="237" t="s">
        <v>296</v>
      </c>
    </row>
    <row r="15" spans="2:19" ht="15.75" customHeight="1" x14ac:dyDescent="0.25">
      <c r="B15" s="245"/>
      <c r="C15" s="246"/>
      <c r="D15" s="233"/>
      <c r="E15" s="233"/>
      <c r="G15" s="231" t="s">
        <v>38</v>
      </c>
      <c r="H15" s="232" t="s">
        <v>13</v>
      </c>
      <c r="I15" s="237"/>
      <c r="J15" s="237" t="s">
        <v>18</v>
      </c>
    </row>
    <row r="16" spans="2:19" ht="15.75" customHeight="1" x14ac:dyDescent="0.2">
      <c r="B16" s="245"/>
      <c r="C16" s="246"/>
      <c r="D16" s="233"/>
      <c r="E16" s="233"/>
    </row>
    <row r="17" spans="2:21" ht="15.75" customHeight="1" x14ac:dyDescent="0.2">
      <c r="B17" s="245"/>
      <c r="C17" s="246"/>
      <c r="D17" s="233"/>
      <c r="E17" s="233"/>
    </row>
    <row r="18" spans="2:21" ht="15.75" customHeight="1" x14ac:dyDescent="0.2">
      <c r="B18" s="245"/>
      <c r="C18" s="246"/>
      <c r="D18" s="233"/>
      <c r="E18" s="233"/>
    </row>
    <row r="19" spans="2:21" ht="15.75" customHeight="1" x14ac:dyDescent="0.2">
      <c r="B19" s="245"/>
      <c r="C19" s="246"/>
      <c r="D19" s="233"/>
      <c r="E19" s="233"/>
      <c r="N19" s="248"/>
    </row>
    <row r="20" spans="2:21" ht="15.75" customHeight="1" x14ac:dyDescent="0.2">
      <c r="B20" s="245"/>
      <c r="C20" s="246"/>
      <c r="D20" s="233"/>
      <c r="E20" s="233"/>
      <c r="N20" s="248"/>
    </row>
    <row r="21" spans="2:21" ht="15.75" customHeight="1" thickBot="1" x14ac:dyDescent="0.25">
      <c r="B21" s="245"/>
      <c r="C21" s="246"/>
      <c r="D21" s="249"/>
      <c r="E21" s="249"/>
      <c r="M21" s="248"/>
    </row>
    <row r="22" spans="2:21" ht="14.25" thickBot="1" x14ac:dyDescent="0.25">
      <c r="B22" s="439">
        <f>COUNTA(B8:B21)</f>
        <v>3</v>
      </c>
      <c r="C22" s="440"/>
      <c r="G22" s="441">
        <f>COUNTA(G8:G21)</f>
        <v>8</v>
      </c>
      <c r="H22" s="442"/>
      <c r="M22" s="248"/>
      <c r="N22" s="250"/>
    </row>
    <row r="23" spans="2:21" ht="4.5" customHeight="1" thickBot="1" x14ac:dyDescent="0.25">
      <c r="Q23" s="248"/>
      <c r="R23" s="248"/>
    </row>
    <row r="24" spans="2:21" ht="21.75" customHeight="1" thickBot="1" x14ac:dyDescent="0.25">
      <c r="B24" s="443" t="s">
        <v>236</v>
      </c>
      <c r="C24" s="444"/>
      <c r="D24" s="251"/>
      <c r="E24" s="445" t="e">
        <f>B22+G22+#REF!</f>
        <v>#REF!</v>
      </c>
      <c r="F24" s="446"/>
      <c r="G24" s="446"/>
      <c r="H24" s="446"/>
      <c r="I24" s="446"/>
      <c r="J24" s="447"/>
      <c r="K24" s="252"/>
      <c r="L24" s="448" t="s">
        <v>237</v>
      </c>
      <c r="M24" s="449"/>
      <c r="N24" s="253"/>
      <c r="O24" s="254"/>
      <c r="P24" s="254"/>
      <c r="R24" s="429" t="s">
        <v>157</v>
      </c>
      <c r="S24" s="430"/>
      <c r="T24" s="255" t="e">
        <f>P11+E24</f>
        <v>#REF!</v>
      </c>
    </row>
    <row r="25" spans="2:21" ht="3" customHeight="1" thickBot="1" x14ac:dyDescent="0.25">
      <c r="N25" s="253"/>
      <c r="O25" s="254"/>
      <c r="P25" s="254"/>
    </row>
    <row r="26" spans="2:21" ht="14.25" customHeight="1" x14ac:dyDescent="0.2">
      <c r="B26" s="431" t="s">
        <v>297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3"/>
      <c r="N26" s="253"/>
      <c r="O26" s="254"/>
      <c r="P26" s="254"/>
      <c r="Q26" s="248"/>
      <c r="R26" s="248"/>
    </row>
    <row r="27" spans="2:21" ht="14.25" customHeight="1" x14ac:dyDescent="0.2">
      <c r="B27" s="434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6"/>
      <c r="N27" s="253"/>
      <c r="O27" s="254"/>
      <c r="P27" s="254"/>
      <c r="Q27" s="248"/>
      <c r="R27" s="248"/>
    </row>
    <row r="28" spans="2:21" ht="14.25" customHeight="1" x14ac:dyDescent="0.2">
      <c r="B28" s="434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6"/>
      <c r="N28" s="253"/>
      <c r="O28" s="254"/>
      <c r="P28" s="254"/>
      <c r="Q28" s="248"/>
      <c r="R28" s="248"/>
      <c r="U28" s="256"/>
    </row>
    <row r="29" spans="2:21" ht="14.25" customHeight="1" thickBot="1" x14ac:dyDescent="0.25">
      <c r="B29" s="422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4"/>
      <c r="N29" s="253"/>
      <c r="O29" s="254"/>
      <c r="P29" s="254"/>
      <c r="Q29" s="248"/>
      <c r="R29" s="248"/>
    </row>
    <row r="30" spans="2:21" ht="3" customHeight="1" thickBot="1" x14ac:dyDescent="0.25"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254"/>
      <c r="Q30" s="248"/>
      <c r="R30" s="248"/>
    </row>
    <row r="31" spans="2:21" ht="13.5" x14ac:dyDescent="0.2">
      <c r="B31" s="431" t="s">
        <v>238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3"/>
      <c r="N31" s="253"/>
      <c r="O31" s="254"/>
      <c r="P31" s="254"/>
      <c r="Q31" s="248"/>
      <c r="R31" s="248"/>
    </row>
    <row r="32" spans="2:21" ht="7.5" customHeight="1" x14ac:dyDescent="0.2">
      <c r="B32" s="434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6"/>
      <c r="N32" s="253"/>
      <c r="O32" s="254"/>
      <c r="P32" s="254"/>
      <c r="Q32" s="248"/>
      <c r="R32" s="248"/>
    </row>
    <row r="33" spans="2:16" ht="7.5" customHeight="1" x14ac:dyDescent="0.2"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6"/>
      <c r="N33" s="253"/>
      <c r="O33" s="254"/>
      <c r="P33" s="254"/>
    </row>
    <row r="34" spans="2:16" ht="7.5" customHeight="1" thickBot="1" x14ac:dyDescent="0.25">
      <c r="B34" s="422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4"/>
      <c r="N34" s="253"/>
      <c r="O34" s="254"/>
      <c r="P34" s="254"/>
    </row>
    <row r="35" spans="2:16" ht="3" customHeight="1" thickBot="1" x14ac:dyDescent="0.25"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4"/>
      <c r="P35" s="254"/>
    </row>
    <row r="36" spans="2:16" ht="17.25" customHeight="1" x14ac:dyDescent="0.2">
      <c r="B36" s="450" t="s">
        <v>128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  <c r="N36" s="253"/>
      <c r="O36" s="254"/>
      <c r="P36" s="254"/>
    </row>
    <row r="37" spans="2:16" ht="8.25" customHeight="1" x14ac:dyDescent="0.2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  <c r="N37" s="253"/>
      <c r="O37" s="254"/>
      <c r="P37" s="254"/>
    </row>
    <row r="38" spans="2:16" ht="8.25" customHeight="1" x14ac:dyDescent="0.2"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  <c r="N38" s="253"/>
      <c r="O38" s="254"/>
      <c r="P38" s="254"/>
    </row>
    <row r="39" spans="2:16" ht="8.25" customHeight="1" thickBot="1" x14ac:dyDescent="0.25">
      <c r="B39" s="422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4"/>
      <c r="N39" s="253"/>
      <c r="O39" s="254"/>
      <c r="P39" s="254"/>
    </row>
    <row r="40" spans="2:16" ht="3" customHeight="1" thickBot="1" x14ac:dyDescent="0.25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</row>
    <row r="41" spans="2:16" ht="13.5" customHeight="1" x14ac:dyDescent="0.2">
      <c r="B41" s="431" t="s">
        <v>129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3"/>
      <c r="N41" s="253"/>
    </row>
    <row r="42" spans="2:16" ht="13.15" customHeight="1" x14ac:dyDescent="0.2">
      <c r="B42" s="419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1"/>
      <c r="N42" s="253"/>
    </row>
    <row r="43" spans="2:16" ht="13.5" customHeight="1" x14ac:dyDescent="0.2">
      <c r="B43" s="419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1"/>
      <c r="N43" s="253"/>
    </row>
    <row r="44" spans="2:16" ht="105" customHeight="1" x14ac:dyDescent="0.2">
      <c r="B44" s="419" t="s">
        <v>298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1"/>
      <c r="N44" s="253"/>
    </row>
    <row r="45" spans="2:16" ht="13.5" customHeight="1" x14ac:dyDescent="0.2">
      <c r="B45" s="419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1"/>
      <c r="N45" s="253"/>
    </row>
    <row r="46" spans="2:16" ht="13.5" customHeight="1" x14ac:dyDescent="0.2">
      <c r="B46" s="419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1"/>
      <c r="N46" s="253"/>
    </row>
    <row r="47" spans="2:16" ht="13.5" customHeight="1" x14ac:dyDescent="0.2">
      <c r="B47" s="419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N47" s="253"/>
    </row>
    <row r="48" spans="2:16" ht="13.5" customHeight="1" x14ac:dyDescent="0.2">
      <c r="B48" s="419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1"/>
      <c r="N48" s="253"/>
    </row>
    <row r="49" spans="2:14" ht="13.5" customHeight="1" x14ac:dyDescent="0.2">
      <c r="B49" s="419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1"/>
      <c r="N49" s="253"/>
    </row>
    <row r="50" spans="2:14" ht="13.5" customHeight="1" x14ac:dyDescent="0.2"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1"/>
    </row>
    <row r="51" spans="2:14" ht="13.5" customHeight="1" thickBot="1" x14ac:dyDescent="0.25">
      <c r="B51" s="422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4"/>
    </row>
  </sheetData>
  <mergeCells count="28">
    <mergeCell ref="B2:M2"/>
    <mergeCell ref="B3:M3"/>
    <mergeCell ref="B5:C5"/>
    <mergeCell ref="G5:H5"/>
    <mergeCell ref="N5:O5"/>
    <mergeCell ref="B42:M42"/>
    <mergeCell ref="N11:O11"/>
    <mergeCell ref="B22:C22"/>
    <mergeCell ref="G22:H22"/>
    <mergeCell ref="B24:C24"/>
    <mergeCell ref="E24:J24"/>
    <mergeCell ref="L24:M24"/>
    <mergeCell ref="B36:M39"/>
    <mergeCell ref="B41:M41"/>
    <mergeCell ref="B6:C6"/>
    <mergeCell ref="G6:H6"/>
    <mergeCell ref="R24:S24"/>
    <mergeCell ref="B26:M29"/>
    <mergeCell ref="B31:M34"/>
    <mergeCell ref="B49:M49"/>
    <mergeCell ref="B50:M50"/>
    <mergeCell ref="B51:M51"/>
    <mergeCell ref="B43:M43"/>
    <mergeCell ref="B44:M44"/>
    <mergeCell ref="B45:M45"/>
    <mergeCell ref="B46:M46"/>
    <mergeCell ref="B47:M47"/>
    <mergeCell ref="B48:M48"/>
  </mergeCells>
  <pageMargins left="0.19685039370078741" right="0.19685039370078741" top="0.19685039370078741" bottom="0.19685039370078741" header="0.31496062992125984" footer="0.31496062992125984"/>
  <pageSetup paperSize="119" orientation="portrait" r:id="rId1"/>
  <headerFooter>
    <oddFooter>&amp;R_x000D_&amp;1#&amp;"Arial"&amp;10&amp;K000000 Confidential C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1114-9AAC-4FDB-95F1-6D7D1D6351E9}">
  <sheetPr>
    <tabColor theme="7" tint="0.59999389629810485"/>
  </sheetPr>
  <dimension ref="B1:Q29"/>
  <sheetViews>
    <sheetView showGridLines="0" zoomScale="90" zoomScaleNormal="90" workbookViewId="0">
      <selection activeCell="F20" sqref="F20"/>
    </sheetView>
  </sheetViews>
  <sheetFormatPr baseColWidth="10" defaultColWidth="11.42578125" defaultRowHeight="12.75" x14ac:dyDescent="0.2"/>
  <cols>
    <col min="1" max="1" width="1.85546875" style="25" customWidth="1"/>
    <col min="2" max="2" width="22" style="25" bestFit="1" customWidth="1"/>
    <col min="3" max="3" width="16.7109375" style="25" customWidth="1"/>
    <col min="4" max="4" width="1.85546875" style="25" customWidth="1"/>
    <col min="5" max="5" width="11.42578125" style="25"/>
    <col min="6" max="7" width="23" style="25" customWidth="1"/>
    <col min="8" max="8" width="1.85546875" style="25" customWidth="1"/>
    <col min="9" max="16384" width="11.42578125" style="25"/>
  </cols>
  <sheetData>
    <row r="1" spans="2:17" ht="5.25" customHeight="1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7" ht="19.5" thickBot="1" x14ac:dyDescent="0.3">
      <c r="B2" s="391" t="str">
        <f>'N1'!B2:C2</f>
        <v>ESR - Saison 2023 - 2024</v>
      </c>
      <c r="C2" s="392"/>
      <c r="D2" s="26"/>
      <c r="E2" s="56" t="s">
        <v>59</v>
      </c>
      <c r="F2" s="57">
        <v>45258</v>
      </c>
      <c r="G2" s="26"/>
      <c r="H2" s="26"/>
      <c r="I2" s="26"/>
      <c r="J2" s="26"/>
      <c r="K2" s="26"/>
    </row>
    <row r="3" spans="2:17" ht="27" thickBot="1" x14ac:dyDescent="0.3">
      <c r="B3" s="393" t="s">
        <v>91</v>
      </c>
      <c r="C3" s="39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7" ht="5.25" customHeight="1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7" ht="15.75" x14ac:dyDescent="0.25">
      <c r="B5" s="404" t="s">
        <v>84</v>
      </c>
      <c r="C5" s="405"/>
      <c r="D5" s="65"/>
      <c r="E5" s="401" t="s">
        <v>85</v>
      </c>
      <c r="F5" s="402"/>
      <c r="G5" s="403"/>
      <c r="H5" s="65"/>
      <c r="I5" s="395" t="s">
        <v>92</v>
      </c>
      <c r="J5" s="396"/>
      <c r="K5" s="397"/>
      <c r="L5" s="26"/>
      <c r="M5" s="26"/>
      <c r="N5" s="26"/>
    </row>
    <row r="6" spans="2:17" ht="14.45" customHeight="1" thickBot="1" x14ac:dyDescent="0.3">
      <c r="B6" s="66" t="s">
        <v>12</v>
      </c>
      <c r="C6" s="81" t="s">
        <v>10</v>
      </c>
      <c r="D6" s="65"/>
      <c r="E6" s="62" t="s">
        <v>86</v>
      </c>
      <c r="F6" s="63" t="s">
        <v>87</v>
      </c>
      <c r="G6" s="64" t="s">
        <v>88</v>
      </c>
      <c r="H6" s="65"/>
      <c r="I6" s="69" t="s">
        <v>12</v>
      </c>
      <c r="J6" s="70" t="s">
        <v>10</v>
      </c>
      <c r="K6" s="71" t="s">
        <v>61</v>
      </c>
      <c r="L6" s="26"/>
      <c r="M6" s="26"/>
      <c r="N6" s="26"/>
    </row>
    <row r="7" spans="2:17" ht="15" x14ac:dyDescent="0.25">
      <c r="B7" s="27" t="s">
        <v>53</v>
      </c>
      <c r="C7" s="28" t="s">
        <v>54</v>
      </c>
      <c r="D7" s="26"/>
      <c r="E7" s="72"/>
      <c r="F7" s="73"/>
      <c r="G7" s="74"/>
      <c r="H7" s="26"/>
      <c r="I7" s="46" t="s">
        <v>115</v>
      </c>
      <c r="J7" s="47" t="s">
        <v>27</v>
      </c>
      <c r="K7" s="48" t="s">
        <v>33</v>
      </c>
      <c r="L7" s="26"/>
      <c r="M7" s="26"/>
      <c r="N7" s="26"/>
    </row>
    <row r="8" spans="2:17" ht="15" x14ac:dyDescent="0.25">
      <c r="B8" s="27" t="s">
        <v>51</v>
      </c>
      <c r="C8" s="28" t="s">
        <v>52</v>
      </c>
      <c r="D8" s="26"/>
      <c r="E8" s="75"/>
      <c r="F8" s="76"/>
      <c r="G8" s="77"/>
      <c r="H8" s="26"/>
      <c r="I8" s="49"/>
      <c r="J8" s="50"/>
      <c r="K8" s="51"/>
      <c r="L8" s="26"/>
      <c r="M8" s="26"/>
      <c r="N8" s="26"/>
    </row>
    <row r="9" spans="2:17" ht="15" x14ac:dyDescent="0.25">
      <c r="B9" s="27" t="s">
        <v>272</v>
      </c>
      <c r="C9" s="28" t="s">
        <v>44</v>
      </c>
      <c r="D9" s="26"/>
      <c r="E9" s="75"/>
      <c r="F9" s="76"/>
      <c r="G9" s="77"/>
      <c r="H9" s="26"/>
      <c r="I9" s="49"/>
      <c r="J9" s="50"/>
      <c r="K9" s="51"/>
      <c r="L9" s="26"/>
      <c r="M9" s="26"/>
      <c r="N9" s="26"/>
    </row>
    <row r="10" spans="2:17" ht="15" x14ac:dyDescent="0.25">
      <c r="B10" s="27" t="s">
        <v>273</v>
      </c>
      <c r="C10" s="28" t="s">
        <v>54</v>
      </c>
      <c r="D10" s="26"/>
      <c r="E10" s="75"/>
      <c r="F10" s="76"/>
      <c r="G10" s="77"/>
      <c r="H10" s="26"/>
      <c r="I10" s="49"/>
      <c r="J10" s="50"/>
      <c r="K10" s="51"/>
      <c r="L10" s="26"/>
      <c r="M10" s="26"/>
      <c r="N10" s="26"/>
      <c r="P10" s="26"/>
      <c r="Q10" s="26"/>
    </row>
    <row r="11" spans="2:17" ht="15" x14ac:dyDescent="0.25">
      <c r="B11" s="27" t="s">
        <v>115</v>
      </c>
      <c r="C11" s="28" t="s">
        <v>27</v>
      </c>
      <c r="D11" s="26"/>
      <c r="E11" s="75"/>
      <c r="F11" s="76"/>
      <c r="G11" s="77"/>
      <c r="H11" s="26"/>
      <c r="I11" s="49"/>
      <c r="J11" s="50"/>
      <c r="K11" s="51"/>
      <c r="L11" s="26"/>
      <c r="M11" s="26"/>
      <c r="N11" s="26"/>
    </row>
    <row r="12" spans="2:17" ht="15" x14ac:dyDescent="0.25">
      <c r="B12" s="27" t="s">
        <v>115</v>
      </c>
      <c r="C12" s="28" t="s">
        <v>274</v>
      </c>
      <c r="D12" s="26"/>
      <c r="E12" s="75"/>
      <c r="F12" s="76"/>
      <c r="G12" s="77"/>
      <c r="H12" s="26"/>
      <c r="I12" s="49"/>
      <c r="J12" s="50"/>
      <c r="K12" s="51"/>
      <c r="L12" s="26"/>
      <c r="M12" s="26"/>
      <c r="N12" s="26"/>
    </row>
    <row r="13" spans="2:17" ht="15" x14ac:dyDescent="0.25">
      <c r="B13" s="27" t="s">
        <v>484</v>
      </c>
      <c r="C13" s="28" t="s">
        <v>485</v>
      </c>
      <c r="D13" s="26"/>
      <c r="E13" s="75"/>
      <c r="F13" s="76"/>
      <c r="G13" s="77"/>
      <c r="H13" s="26"/>
      <c r="I13" s="49"/>
      <c r="J13" s="50"/>
      <c r="K13" s="51"/>
      <c r="L13" s="26"/>
      <c r="M13" s="26"/>
      <c r="N13" s="26"/>
    </row>
    <row r="14" spans="2:17" ht="15.75" thickBot="1" x14ac:dyDescent="0.3">
      <c r="B14" s="27" t="s">
        <v>486</v>
      </c>
      <c r="C14" s="28" t="s">
        <v>44</v>
      </c>
      <c r="D14" s="26"/>
      <c r="E14" s="75"/>
      <c r="F14" s="76"/>
      <c r="G14" s="77"/>
      <c r="H14" s="26"/>
      <c r="I14" s="52"/>
      <c r="J14" s="53"/>
      <c r="K14" s="54"/>
      <c r="L14" s="26"/>
      <c r="M14" s="26"/>
      <c r="N14" s="26"/>
    </row>
    <row r="15" spans="2:17" ht="15.75" thickBot="1" x14ac:dyDescent="0.3">
      <c r="B15" s="27"/>
      <c r="C15" s="28"/>
      <c r="D15" s="26"/>
      <c r="E15" s="85"/>
      <c r="F15" s="86"/>
      <c r="G15" s="87"/>
      <c r="H15" s="26"/>
      <c r="I15" s="398">
        <f>COUNTA(I7:I14)</f>
        <v>1</v>
      </c>
      <c r="J15" s="399"/>
      <c r="K15" s="400"/>
      <c r="L15" s="26"/>
      <c r="M15" s="26"/>
      <c r="N15" s="26"/>
    </row>
    <row r="16" spans="2:17" ht="15" x14ac:dyDescent="0.25">
      <c r="B16" s="27"/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15" x14ac:dyDescent="0.25">
      <c r="B17" s="27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14.45" customHeight="1" x14ac:dyDescent="0.25">
      <c r="B18" s="27"/>
      <c r="C18" s="2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ht="15" x14ac:dyDescent="0.25">
      <c r="B19" s="27"/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15" x14ac:dyDescent="0.25">
      <c r="B20" s="27"/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15" x14ac:dyDescent="0.25">
      <c r="B21" s="27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15" x14ac:dyDescent="0.25">
      <c r="B22" s="27"/>
      <c r="C22" s="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15" x14ac:dyDescent="0.25">
      <c r="B23" s="27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15.75" thickBot="1" x14ac:dyDescent="0.3">
      <c r="B24" s="29"/>
      <c r="C24" s="3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3" customHeight="1" thickBot="1" x14ac:dyDescent="0.3">
      <c r="B25" s="31"/>
      <c r="C25" s="3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ht="15.75" thickBot="1" x14ac:dyDescent="0.3">
      <c r="B26" s="44" t="s">
        <v>83</v>
      </c>
      <c r="C26" s="60">
        <f>COUNTA(B7:B24)</f>
        <v>8</v>
      </c>
      <c r="D26" s="55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4" ht="15.75" customHeight="1" x14ac:dyDescent="0.25"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4" ht="15" x14ac:dyDescent="0.25">
      <c r="E28" s="26"/>
      <c r="F28" s="26"/>
      <c r="G28" s="26"/>
      <c r="I28" s="26"/>
      <c r="J28" s="26"/>
      <c r="K28" s="26"/>
    </row>
    <row r="29" spans="2:14" ht="15" x14ac:dyDescent="0.25">
      <c r="I29" s="26"/>
      <c r="J29" s="26"/>
      <c r="K29" s="26"/>
    </row>
  </sheetData>
  <sortState xmlns:xlrd2="http://schemas.microsoft.com/office/spreadsheetml/2017/richdata2" ref="B7:C9">
    <sortCondition ref="B7"/>
  </sortState>
  <mergeCells count="6">
    <mergeCell ref="I15:K15"/>
    <mergeCell ref="E5:G5"/>
    <mergeCell ref="I5:K5"/>
    <mergeCell ref="B2:C2"/>
    <mergeCell ref="B3:C3"/>
    <mergeCell ref="B5:C5"/>
  </mergeCells>
  <pageMargins left="0.7" right="0.7" top="0.75" bottom="0.75" header="0.3" footer="0.3"/>
  <pageSetup orientation="portrait" r:id="rId1"/>
  <headerFooter>
    <oddFooter>&amp;R_x000D_&amp;1#&amp;"Arial"&amp;10&amp;K000000 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5E66050755A4FB2E2E8638B67FBE8" ma:contentTypeVersion="11" ma:contentTypeDescription="Create a new document." ma:contentTypeScope="" ma:versionID="14acb405daeb7290778c85363d87da82">
  <xsd:schema xmlns:xsd="http://www.w3.org/2001/XMLSchema" xmlns:xs="http://www.w3.org/2001/XMLSchema" xmlns:p="http://schemas.microsoft.com/office/2006/metadata/properties" xmlns:ns3="1ce265f2-54ad-4e03-9e71-05688017efdc" xmlns:ns4="9e0700bf-a850-4cf8-998a-bc7a97adc25a" targetNamespace="http://schemas.microsoft.com/office/2006/metadata/properties" ma:root="true" ma:fieldsID="3803a9f61aa3c6d6fe8145e75de35fb5" ns3:_="" ns4:_="">
    <xsd:import namespace="1ce265f2-54ad-4e03-9e71-05688017efdc"/>
    <xsd:import namespace="9e0700bf-a850-4cf8-998a-bc7a97adc2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265f2-54ad-4e03-9e71-05688017e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700bf-a850-4cf8-998a-bc7a97ad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94618-FBFB-47F7-8C99-381FE324A513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e0700bf-a850-4cf8-998a-bc7a97adc25a"/>
    <ds:schemaRef ds:uri="http://purl.org/dc/dcmitype/"/>
    <ds:schemaRef ds:uri="1ce265f2-54ad-4e03-9e71-05688017efd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1A80A5-115F-45D8-B14A-A75E802E8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e265f2-54ad-4e03-9e71-05688017efdc"/>
    <ds:schemaRef ds:uri="9e0700bf-a850-4cf8-998a-bc7a97ad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DB483-F5BE-40A8-B685-93A0F4FFC7B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Modifs</vt:lpstr>
      <vt:lpstr>Calendrier</vt:lpstr>
      <vt:lpstr>Planning</vt:lpstr>
      <vt:lpstr>N1</vt:lpstr>
      <vt:lpstr>N2</vt:lpstr>
      <vt:lpstr>N3</vt:lpstr>
      <vt:lpstr>N4</vt:lpstr>
      <vt:lpstr>APNEE</vt:lpstr>
      <vt:lpstr>Nage</vt:lpstr>
      <vt:lpstr>Initiat TSI</vt:lpstr>
      <vt:lpstr>E3-E4</vt:lpstr>
      <vt:lpstr>Recyclage</vt:lpstr>
      <vt:lpstr>Nitrox</vt:lpstr>
      <vt:lpstr>Bio</vt:lpstr>
      <vt:lpstr>Salles Cours</vt:lpstr>
      <vt:lpstr>Orga bassin</vt:lpstr>
      <vt:lpstr>Calendrier!Impression_des_titres</vt:lpstr>
      <vt:lpstr>Planning!Impression_des_titres</vt:lpstr>
      <vt:lpstr>Planning!Zone_d_impression</vt:lpstr>
    </vt:vector>
  </TitlesOfParts>
  <Company>Valeo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Bmorgant</dc:creator>
  <cp:lastModifiedBy>LE-GOFF Marc (AMPERE)</cp:lastModifiedBy>
  <cp:lastPrinted>2021-12-15T12:54:37Z</cp:lastPrinted>
  <dcterms:created xsi:type="dcterms:W3CDTF">2007-09-23T17:51:09Z</dcterms:created>
  <dcterms:modified xsi:type="dcterms:W3CDTF">2024-01-29T11:30:24Z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0x010100CF05E66050755A4FB2E2E8638B67FBE8</vt:lpwstr>
  </property>
  <property fmtid="{D5CDD505-2E9C-101B-9397-08002B2CF9AE}" pid="4" name="MSIP_Label_fd1c0902-ed92-4fed-896d-2e7725de02d4_Enabled">
    <vt:lpwstr>true</vt:lpwstr>
  </property>
  <property fmtid="{D5CDD505-2E9C-101B-9397-08002B2CF9AE}" pid="5" name="MSIP_Label_fd1c0902-ed92-4fed-896d-2e7725de02d4_SetDate">
    <vt:lpwstr>2022-09-07T16:49:43Z</vt:lpwstr>
  </property>
  <property fmtid="{D5CDD505-2E9C-101B-9397-08002B2CF9AE}" pid="6" name="MSIP_Label_fd1c0902-ed92-4fed-896d-2e7725de02d4_Method">
    <vt:lpwstr>Standard</vt:lpwstr>
  </property>
  <property fmtid="{D5CDD505-2E9C-101B-9397-08002B2CF9AE}" pid="7" name="MSIP_Label_fd1c0902-ed92-4fed-896d-2e7725de02d4_Name">
    <vt:lpwstr>Anyone (not protected)</vt:lpwstr>
  </property>
  <property fmtid="{D5CDD505-2E9C-101B-9397-08002B2CF9AE}" pid="8" name="MSIP_Label_fd1c0902-ed92-4fed-896d-2e7725de02d4_SiteId">
    <vt:lpwstr>d6b0bbee-7cd9-4d60-bce6-4a67b543e2ae</vt:lpwstr>
  </property>
  <property fmtid="{D5CDD505-2E9C-101B-9397-08002B2CF9AE}" pid="9" name="MSIP_Label_fd1c0902-ed92-4fed-896d-2e7725de02d4_ActionId">
    <vt:lpwstr>26d2f003-af07-4efd-bcb7-450c107aad45</vt:lpwstr>
  </property>
  <property fmtid="{D5CDD505-2E9C-101B-9397-08002B2CF9AE}" pid="10" name="MSIP_Label_fd1c0902-ed92-4fed-896d-2e7725de02d4_ContentBits">
    <vt:lpwstr>2</vt:lpwstr>
  </property>
</Properties>
</file>